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ms-e-fhb.land.hb-netz.de:443/vis/FE0E3D1D-9DC5-4931-BF6C-9E01216047A4/webdav/9636285/"/>
    </mc:Choice>
  </mc:AlternateContent>
  <bookViews>
    <workbookView xWindow="0" yWindow="0" windowWidth="28800" windowHeight="12180"/>
  </bookViews>
  <sheets>
    <sheet name="Kalkulation" sheetId="18" r:id="rId1"/>
    <sheet name="Berechnung PK" sheetId="19" r:id="rId2"/>
  </sheets>
  <definedNames>
    <definedName name="_xlnm.Print_Area" localSheetId="0">Kalkulation!$A$1:$O$34</definedName>
  </definedNames>
  <calcPr calcId="162913"/>
</workbook>
</file>

<file path=xl/calcChain.xml><?xml version="1.0" encoding="utf-8"?>
<calcChain xmlns="http://schemas.openxmlformats.org/spreadsheetml/2006/main">
  <c r="H8" i="18" l="1"/>
  <c r="N12" i="18" l="1"/>
  <c r="F9" i="18" s="1"/>
  <c r="G9" i="18" s="1"/>
  <c r="N17" i="18" l="1"/>
  <c r="H11" i="18"/>
  <c r="F8" i="18"/>
  <c r="F11" i="18" s="1"/>
  <c r="D8" i="18"/>
  <c r="D11" i="18" l="1"/>
  <c r="E8" i="18"/>
  <c r="F13" i="18"/>
  <c r="N18" i="18"/>
  <c r="N19" i="18" s="1"/>
  <c r="D9" i="18"/>
  <c r="E9" i="18" s="1"/>
  <c r="H9" i="18"/>
  <c r="I9" i="18" s="1"/>
  <c r="N24" i="18" l="1"/>
  <c r="N23" i="18"/>
  <c r="N22" i="18"/>
  <c r="D13" i="18"/>
  <c r="H13" i="18"/>
  <c r="E11" i="18" l="1"/>
  <c r="G8" i="18"/>
  <c r="G11" i="18" s="1"/>
  <c r="I8" i="18"/>
  <c r="I11" i="18" s="1"/>
  <c r="I13" i="18" l="1"/>
  <c r="H15" i="18" s="1"/>
  <c r="H19" i="18" s="1"/>
  <c r="G13" i="18"/>
  <c r="F15" i="18" s="1"/>
  <c r="F19" i="18" s="1"/>
  <c r="E13" i="18"/>
  <c r="D15" i="18" s="1"/>
  <c r="D19" i="18" s="1"/>
  <c r="I32" i="18" l="1"/>
  <c r="J32" i="18"/>
  <c r="F32" i="18"/>
  <c r="E32" i="18"/>
  <c r="D32" i="18"/>
  <c r="H32" i="18"/>
  <c r="G32" i="18"/>
  <c r="J31" i="18"/>
  <c r="I31" i="18"/>
  <c r="D31" i="18"/>
  <c r="H31" i="18"/>
  <c r="G31" i="18"/>
  <c r="F31" i="18"/>
  <c r="E31" i="18"/>
  <c r="J30" i="18"/>
  <c r="I30" i="18"/>
  <c r="H30" i="18"/>
  <c r="G30" i="18"/>
  <c r="D30" i="18"/>
  <c r="E30" i="18"/>
  <c r="F30" i="18"/>
</calcChain>
</file>

<file path=xl/sharedStrings.xml><?xml version="1.0" encoding="utf-8"?>
<sst xmlns="http://schemas.openxmlformats.org/spreadsheetml/2006/main" count="96" uniqueCount="81">
  <si>
    <t>Gesamtkosten/Jahr</t>
  </si>
  <si>
    <t>Tätigkeitsgruppen</t>
  </si>
  <si>
    <t>Berechnungsgrundlagen</t>
  </si>
  <si>
    <t>Gruppe A</t>
  </si>
  <si>
    <t>Gruppe B</t>
  </si>
  <si>
    <t>Arbeitsstd/Jahr/nominell (vertragsg.)</t>
  </si>
  <si>
    <t>1. Vergütung Unterstützungsspersonal</t>
  </si>
  <si>
    <t>Gruppe C</t>
  </si>
  <si>
    <t>AG-Bruttokosten p.a.</t>
  </si>
  <si>
    <t>Kosten p.a.</t>
  </si>
  <si>
    <t>Std.satz</t>
  </si>
  <si>
    <t>Personalkosten d. Unterstützungspersonals</t>
  </si>
  <si>
    <t>Koordination / Fachliche Leitung</t>
  </si>
  <si>
    <t>2. Vergütung Fachliche Leitung</t>
  </si>
  <si>
    <t>3. Berechnung Nettojahresarbeitszeit</t>
  </si>
  <si>
    <t>Entgelt je Leistungsstunde</t>
  </si>
  <si>
    <t>Jahreswochen</t>
  </si>
  <si>
    <t>Wochenarbeitszeit/Std.</t>
  </si>
  <si>
    <t>Ausfallzeiten (Urlaub, Feiertage, Krankheit, FoBi)</t>
  </si>
  <si>
    <t>Nettojahresarbeitszeit (effektiv)</t>
  </si>
  <si>
    <t>4. Berechnung Leistungszeit</t>
  </si>
  <si>
    <t>davon direkte Zeiten</t>
  </si>
  <si>
    <t>davon indirekte Zeiten</t>
  </si>
  <si>
    <t>Schlüssel 1 zu 80</t>
  </si>
  <si>
    <t>Overhead / Sachkostenpauschale 4%</t>
  </si>
  <si>
    <t>Berechnung Personalkosten</t>
  </si>
  <si>
    <t>angewandter Tarif:</t>
  </si>
  <si>
    <t>Wochenarbeitszeit pro 1,0 VK</t>
  </si>
  <si>
    <t>Entgeltgruppe:</t>
  </si>
  <si>
    <t>Entgeltgruppe X</t>
  </si>
  <si>
    <t>Stufe Y</t>
  </si>
  <si>
    <t>Tabellenentgelt</t>
  </si>
  <si>
    <t>Zulagen</t>
  </si>
  <si>
    <t>Sozialzulage</t>
  </si>
  <si>
    <t>Zulage verheiratet</t>
  </si>
  <si>
    <t>Kinderzuschlag</t>
  </si>
  <si>
    <t>sonstiger Besitzstand (bitte erläutern)</t>
  </si>
  <si>
    <t>AN-Brutto monatlich</t>
  </si>
  <si>
    <t>Arbeitsstunden pro Woche</t>
  </si>
  <si>
    <t>VK</t>
  </si>
  <si>
    <t>anteiliges AN-Bruttogehalt monatlich</t>
  </si>
  <si>
    <t>ges. AN-Bruttogehalt monatlich</t>
  </si>
  <si>
    <t>Jahresonderzahlung</t>
  </si>
  <si>
    <t>ges. AN-Bruttogehalt jährlich</t>
  </si>
  <si>
    <t>Jahres-Brutto gesamt</t>
  </si>
  <si>
    <t>Vermögenswirksame Leistungen</t>
  </si>
  <si>
    <t>AG-Anteil Sozialverssicherungen (Ges.)</t>
  </si>
  <si>
    <t>- KV Beitrag ( 7,30 %)</t>
  </si>
  <si>
    <t>- KV Zusatzbeitrag (….%)</t>
  </si>
  <si>
    <t>- PV Beitrag (1,525 %)</t>
  </si>
  <si>
    <t>- AV Beitrag (1,20 %)</t>
  </si>
  <si>
    <t>- RV Beitrag (9,30 %)</t>
  </si>
  <si>
    <t>U2 (…%)</t>
  </si>
  <si>
    <t>U3 (Insolvenzgeldumlage) ( 0,12 %)</t>
  </si>
  <si>
    <t>Altersversorgung Direktversicherung</t>
  </si>
  <si>
    <t>Pauschalsteuer Direktversicherung</t>
  </si>
  <si>
    <t>Altersversorgung Pensionskasse (z.B. ZKV, VBL-U) ges. Altersversorung (...%)</t>
  </si>
  <si>
    <t>Berufsgenossenschaft</t>
  </si>
  <si>
    <t>AG-Brutto p.a. gesamt</t>
  </si>
  <si>
    <t>Gruppe B: päd-pflegerische Fachkräfte
(Eingruppierung: TV-L S, E 3 Stufe X)</t>
  </si>
  <si>
    <t>Gruppe C: päd. Fachkräfte 
(Eingruppierung: TV-L S, E 8a Stufe X)</t>
  </si>
  <si>
    <t>Eingruppierung: TV-L S, E 9 Stufe X</t>
  </si>
  <si>
    <t>Personalnebenkosten ges. p.a.</t>
  </si>
  <si>
    <t>Tätigkeitsgruppe lt. Kalkulation (Fachl. Leitung, A, B od. C):</t>
  </si>
  <si>
    <t>Fachl. Leitung</t>
  </si>
  <si>
    <t>A</t>
  </si>
  <si>
    <t>B</t>
  </si>
  <si>
    <t>C</t>
  </si>
  <si>
    <t>Durchschnittliche Erfahrungsstufe:</t>
  </si>
  <si>
    <t>Auslastung</t>
  </si>
  <si>
    <t>Kosten je Leistungsstunde</t>
  </si>
  <si>
    <t>Tätigkeitsgruppe</t>
  </si>
  <si>
    <t>20</t>
  </si>
  <si>
    <t>25</t>
  </si>
  <si>
    <t>30</t>
  </si>
  <si>
    <t>35</t>
  </si>
  <si>
    <t>40</t>
  </si>
  <si>
    <t>10</t>
  </si>
  <si>
    <t>15</t>
  </si>
  <si>
    <t>Monatspauschale auf Basis des bewilligten Leistungsumfanges des Kindes in der Kita 
(Stundenumfang pro Woche)</t>
  </si>
  <si>
    <t>Gruppe A: Sozial erfahrene Person ohne Formalqualifikation
(Eingruppierung: TV-L S, E 2 Stufe X)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</si>
</sst>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#,##0.00\ &quot;€&quot;"/>
    <numFmt numFmtId="166" formatCode="#,##0.000\ &quot;€&quot;"/>
    <numFmt numFmtId="167" formatCode="0.0%"/>
    <numFmt numFmtId="168" formatCode="@\ &quot;Std.&quot;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i/>
      <sz val="11"/>
      <name val="Arial"/>
      <family val="2"/>
    </font>
    <font>
      <b/>
      <u/>
      <sz val="11"/>
      <color theme="1"/>
      <name val="Arial"/>
      <family val="2"/>
    </font>
    <font>
      <b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82">
    <xf numFmtId="0" fontId="0" fillId="0" borderId="0" xfId="0"/>
    <xf numFmtId="0" fontId="2" fillId="0" borderId="0" xfId="0" applyFont="1"/>
    <xf numFmtId="0" fontId="2" fillId="0" borderId="0" xfId="0" applyFont="1" applyBorder="1"/>
    <xf numFmtId="165" fontId="5" fillId="3" borderId="2" xfId="0" applyNumberFormat="1" applyFont="1" applyFill="1" applyBorder="1" applyAlignment="1" applyProtection="1">
      <alignment horizontal="right" vertical="center"/>
      <protection locked="0"/>
    </xf>
    <xf numFmtId="0" fontId="5" fillId="3" borderId="2" xfId="0" applyNumberFormat="1" applyFont="1" applyFill="1" applyBorder="1" applyAlignment="1" applyProtection="1">
      <alignment horizontal="right" vertical="center"/>
      <protection locked="0"/>
    </xf>
    <xf numFmtId="0" fontId="8" fillId="0" borderId="0" xfId="0" applyFont="1"/>
    <xf numFmtId="0" fontId="2" fillId="0" borderId="1" xfId="0" applyFont="1" applyBorder="1" applyAlignment="1">
      <alignment wrapText="1"/>
    </xf>
    <xf numFmtId="0" fontId="2" fillId="0" borderId="24" xfId="0" applyFont="1" applyBorder="1" applyAlignment="1"/>
    <xf numFmtId="0" fontId="2" fillId="0" borderId="3" xfId="0" applyFont="1" applyBorder="1"/>
    <xf numFmtId="0" fontId="2" fillId="0" borderId="12" xfId="0" applyFont="1" applyBorder="1"/>
    <xf numFmtId="0" fontId="9" fillId="0" borderId="4" xfId="0" applyFont="1" applyBorder="1"/>
    <xf numFmtId="49" fontId="2" fillId="0" borderId="0" xfId="0" applyNumberFormat="1" applyFont="1"/>
    <xf numFmtId="0" fontId="2" fillId="0" borderId="0" xfId="0" applyFont="1" applyAlignment="1">
      <alignment horizontal="left" wrapText="1"/>
    </xf>
    <xf numFmtId="0" fontId="9" fillId="0" borderId="0" xfId="0" applyFont="1" applyFill="1" applyBorder="1"/>
    <xf numFmtId="0" fontId="2" fillId="0" borderId="0" xfId="0" applyFont="1" applyBorder="1" applyProtection="1"/>
    <xf numFmtId="0" fontId="2" fillId="2" borderId="0" xfId="0" applyFont="1" applyFill="1" applyBorder="1" applyProtection="1"/>
    <xf numFmtId="44" fontId="2" fillId="2" borderId="0" xfId="3" applyFont="1" applyFill="1" applyBorder="1" applyAlignment="1" applyProtection="1">
      <alignment horizontal="right"/>
    </xf>
    <xf numFmtId="44" fontId="2" fillId="2" borderId="0" xfId="3" applyFont="1" applyFill="1" applyBorder="1" applyProtection="1"/>
    <xf numFmtId="0" fontId="0" fillId="0" borderId="0" xfId="0" applyBorder="1" applyProtection="1"/>
    <xf numFmtId="0" fontId="0" fillId="0" borderId="0" xfId="0" applyProtection="1"/>
    <xf numFmtId="0" fontId="2" fillId="0" borderId="0" xfId="0" applyFont="1" applyProtection="1"/>
    <xf numFmtId="0" fontId="3" fillId="0" borderId="13" xfId="0" applyFont="1" applyBorder="1" applyProtection="1"/>
    <xf numFmtId="0" fontId="3" fillId="2" borderId="5" xfId="0" applyFont="1" applyFill="1" applyBorder="1" applyProtection="1"/>
    <xf numFmtId="44" fontId="4" fillId="2" borderId="5" xfId="3" applyFont="1" applyFill="1" applyBorder="1" applyAlignment="1" applyProtection="1">
      <alignment horizontal="right"/>
    </xf>
    <xf numFmtId="44" fontId="4" fillId="2" borderId="5" xfId="3" applyFont="1" applyFill="1" applyBorder="1" applyProtection="1"/>
    <xf numFmtId="0" fontId="4" fillId="2" borderId="14" xfId="0" applyFont="1" applyFill="1" applyBorder="1" applyAlignment="1" applyProtection="1">
      <alignment horizontal="left" vertical="center"/>
    </xf>
    <xf numFmtId="0" fontId="4" fillId="2" borderId="5" xfId="0" applyFont="1" applyFill="1" applyBorder="1" applyAlignment="1" applyProtection="1">
      <alignment horizontal="left" vertical="center"/>
    </xf>
    <xf numFmtId="0" fontId="4" fillId="2" borderId="5" xfId="0" applyFont="1" applyFill="1" applyBorder="1" applyProtection="1"/>
    <xf numFmtId="0" fontId="0" fillId="0" borderId="14" xfId="0" applyBorder="1" applyProtection="1"/>
    <xf numFmtId="0" fontId="4" fillId="2" borderId="6" xfId="0" applyFont="1" applyFill="1" applyBorder="1" applyProtection="1"/>
    <xf numFmtId="0" fontId="4" fillId="2" borderId="0" xfId="0" applyFont="1" applyFill="1" applyBorder="1" applyProtection="1"/>
    <xf numFmtId="44" fontId="4" fillId="2" borderId="0" xfId="3" applyFont="1" applyFill="1" applyBorder="1" applyAlignment="1" applyProtection="1">
      <alignment horizontal="right"/>
    </xf>
    <xf numFmtId="44" fontId="4" fillId="2" borderId="0" xfId="3" applyFont="1" applyFill="1" applyBorder="1" applyProtection="1"/>
    <xf numFmtId="0" fontId="4" fillId="2" borderId="7" xfId="0" applyFont="1" applyFill="1" applyBorder="1" applyAlignment="1" applyProtection="1">
      <alignment horizontal="left" vertical="center"/>
    </xf>
    <xf numFmtId="0" fontId="4" fillId="2" borderId="0" xfId="0" applyFont="1" applyFill="1" applyBorder="1" applyAlignment="1" applyProtection="1">
      <alignment horizontal="left" vertical="center"/>
    </xf>
    <xf numFmtId="0" fontId="3" fillId="2" borderId="0" xfId="0" applyFont="1" applyFill="1" applyBorder="1" applyAlignment="1" applyProtection="1">
      <alignment horizontal="left" vertical="center"/>
    </xf>
    <xf numFmtId="0" fontId="0" fillId="0" borderId="7" xfId="0" applyBorder="1" applyProtection="1"/>
    <xf numFmtId="2" fontId="4" fillId="2" borderId="7" xfId="0" applyNumberFormat="1" applyFont="1" applyFill="1" applyBorder="1" applyAlignment="1" applyProtection="1">
      <alignment horizontal="center" vertical="center"/>
    </xf>
    <xf numFmtId="2" fontId="4" fillId="2" borderId="0" xfId="0" applyNumberFormat="1" applyFont="1" applyFill="1" applyBorder="1" applyAlignment="1" applyProtection="1">
      <alignment horizontal="center" vertical="center"/>
    </xf>
    <xf numFmtId="0" fontId="4" fillId="2" borderId="0" xfId="0" applyFont="1" applyFill="1" applyBorder="1" applyAlignment="1" applyProtection="1">
      <alignment horizontal="right" vertical="center"/>
    </xf>
    <xf numFmtId="9" fontId="2" fillId="0" borderId="0" xfId="2" applyFont="1" applyProtection="1"/>
    <xf numFmtId="44" fontId="2" fillId="0" borderId="0" xfId="3" applyFont="1" applyProtection="1"/>
    <xf numFmtId="2" fontId="4" fillId="2" borderId="7" xfId="0" applyNumberFormat="1" applyFont="1" applyFill="1" applyBorder="1" applyAlignment="1" applyProtection="1">
      <alignment horizontal="left" vertical="center"/>
    </xf>
    <xf numFmtId="2" fontId="4" fillId="2" borderId="0" xfId="0" applyNumberFormat="1" applyFont="1" applyFill="1" applyBorder="1" applyAlignment="1" applyProtection="1">
      <alignment horizontal="left" vertical="center"/>
    </xf>
    <xf numFmtId="0" fontId="4" fillId="2" borderId="17" xfId="0" applyFont="1" applyFill="1" applyBorder="1" applyAlignment="1" applyProtection="1">
      <alignment vertical="center"/>
    </xf>
    <xf numFmtId="165" fontId="2" fillId="0" borderId="0" xfId="0" applyNumberFormat="1" applyFont="1" applyProtection="1"/>
    <xf numFmtId="10" fontId="2" fillId="0" borderId="0" xfId="2" applyNumberFormat="1" applyFont="1" applyProtection="1"/>
    <xf numFmtId="165" fontId="4" fillId="2" borderId="7" xfId="0" applyNumberFormat="1" applyFont="1" applyFill="1" applyBorder="1" applyAlignment="1" applyProtection="1">
      <alignment horizontal="left" vertical="center"/>
    </xf>
    <xf numFmtId="165" fontId="4" fillId="2" borderId="0" xfId="0" applyNumberFormat="1" applyFont="1" applyFill="1" applyBorder="1" applyAlignment="1" applyProtection="1">
      <alignment horizontal="left" vertical="center"/>
    </xf>
    <xf numFmtId="0" fontId="4" fillId="0" borderId="11" xfId="0" applyFont="1" applyBorder="1" applyAlignment="1" applyProtection="1">
      <alignment horizontal="left"/>
    </xf>
    <xf numFmtId="165" fontId="5" fillId="2" borderId="2" xfId="0" applyNumberFormat="1" applyFont="1" applyFill="1" applyBorder="1" applyAlignment="1" applyProtection="1">
      <alignment horizontal="right" vertical="center"/>
    </xf>
    <xf numFmtId="44" fontId="2" fillId="0" borderId="0" xfId="0" applyNumberFormat="1" applyFont="1" applyProtection="1"/>
    <xf numFmtId="165" fontId="0" fillId="0" borderId="0" xfId="0" applyNumberFormat="1" applyBorder="1" applyProtection="1"/>
    <xf numFmtId="0" fontId="6" fillId="2" borderId="0" xfId="0" applyFont="1" applyFill="1" applyBorder="1" applyAlignment="1" applyProtection="1">
      <alignment horizontal="left" vertical="center"/>
    </xf>
    <xf numFmtId="0" fontId="4" fillId="2" borderId="0" xfId="0" applyNumberFormat="1" applyFont="1" applyFill="1" applyBorder="1" applyAlignment="1" applyProtection="1">
      <alignment horizontal="left" vertical="center"/>
    </xf>
    <xf numFmtId="0" fontId="5" fillId="2" borderId="2" xfId="1" applyNumberFormat="1" applyFont="1" applyFill="1" applyBorder="1" applyAlignment="1" applyProtection="1">
      <alignment horizontal="right" vertical="center"/>
    </xf>
    <xf numFmtId="44" fontId="4" fillId="2" borderId="0" xfId="3" applyFont="1" applyFill="1" applyBorder="1" applyAlignment="1" applyProtection="1">
      <alignment horizontal="center" vertical="center"/>
    </xf>
    <xf numFmtId="2" fontId="4" fillId="2" borderId="2" xfId="0" applyNumberFormat="1" applyFont="1" applyFill="1" applyBorder="1" applyAlignment="1" applyProtection="1">
      <alignment horizontal="right" vertical="center"/>
    </xf>
    <xf numFmtId="44" fontId="0" fillId="0" borderId="0" xfId="3" applyFont="1" applyBorder="1" applyAlignment="1" applyProtection="1">
      <alignment horizontal="right"/>
    </xf>
    <xf numFmtId="44" fontId="0" fillId="0" borderId="0" xfId="3" applyFont="1" applyBorder="1" applyProtection="1"/>
    <xf numFmtId="0" fontId="5" fillId="0" borderId="10" xfId="0" applyFont="1" applyFill="1" applyBorder="1" applyAlignment="1" applyProtection="1">
      <alignment vertical="center"/>
    </xf>
    <xf numFmtId="9" fontId="5" fillId="0" borderId="2" xfId="0" applyNumberFormat="1" applyFont="1" applyFill="1" applyBorder="1" applyAlignment="1" applyProtection="1">
      <alignment vertical="center"/>
    </xf>
    <xf numFmtId="2" fontId="5" fillId="0" borderId="2" xfId="0" applyNumberFormat="1" applyFont="1" applyFill="1" applyBorder="1" applyAlignment="1" applyProtection="1">
      <alignment horizontal="right" vertical="center"/>
    </xf>
    <xf numFmtId="2" fontId="5" fillId="2" borderId="2" xfId="2" applyNumberFormat="1" applyFont="1" applyFill="1" applyBorder="1" applyAlignment="1" applyProtection="1">
      <alignment horizontal="right" vertical="center"/>
    </xf>
    <xf numFmtId="0" fontId="5" fillId="2" borderId="0" xfId="0" applyFont="1" applyFill="1" applyBorder="1" applyAlignment="1" applyProtection="1">
      <alignment horizontal="left" vertical="center"/>
    </xf>
    <xf numFmtId="2" fontId="5" fillId="2" borderId="0" xfId="2" applyNumberFormat="1" applyFont="1" applyFill="1" applyBorder="1" applyAlignment="1" applyProtection="1">
      <alignment horizontal="left" vertical="center"/>
    </xf>
    <xf numFmtId="44" fontId="7" fillId="2" borderId="0" xfId="3" applyFont="1" applyFill="1" applyBorder="1" applyAlignment="1" applyProtection="1">
      <alignment horizontal="center" vertical="center"/>
    </xf>
    <xf numFmtId="166" fontId="6" fillId="2" borderId="0" xfId="0" applyNumberFormat="1" applyFont="1" applyFill="1" applyBorder="1" applyAlignment="1" applyProtection="1">
      <alignment horizontal="left" vertical="center"/>
    </xf>
    <xf numFmtId="44" fontId="5" fillId="2" borderId="0" xfId="3" applyFont="1" applyFill="1" applyBorder="1" applyAlignment="1" applyProtection="1">
      <alignment horizontal="center" vertical="center"/>
    </xf>
    <xf numFmtId="165" fontId="5" fillId="2" borderId="7" xfId="0" applyNumberFormat="1" applyFont="1" applyFill="1" applyBorder="1" applyAlignment="1" applyProtection="1">
      <alignment horizontal="left" vertical="center"/>
    </xf>
    <xf numFmtId="165" fontId="5" fillId="2" borderId="0" xfId="0" applyNumberFormat="1" applyFont="1" applyFill="1" applyBorder="1" applyAlignment="1" applyProtection="1">
      <alignment horizontal="left" vertical="center"/>
    </xf>
    <xf numFmtId="0" fontId="5" fillId="2" borderId="2" xfId="0" applyNumberFormat="1" applyFont="1" applyFill="1" applyBorder="1" applyAlignment="1" applyProtection="1">
      <alignment horizontal="left" vertical="center"/>
    </xf>
    <xf numFmtId="167" fontId="5" fillId="2" borderId="2" xfId="0" applyNumberFormat="1" applyFont="1" applyFill="1" applyBorder="1" applyAlignment="1" applyProtection="1">
      <alignment horizontal="left" vertical="center"/>
    </xf>
    <xf numFmtId="0" fontId="4" fillId="2" borderId="9" xfId="0" applyFont="1" applyFill="1" applyBorder="1" applyProtection="1"/>
    <xf numFmtId="0" fontId="0" fillId="0" borderId="4" xfId="0" applyBorder="1" applyProtection="1"/>
    <xf numFmtId="44" fontId="0" fillId="0" borderId="4" xfId="3" applyFont="1" applyBorder="1" applyAlignment="1" applyProtection="1">
      <alignment horizontal="right"/>
    </xf>
    <xf numFmtId="44" fontId="0" fillId="0" borderId="4" xfId="3" applyFont="1" applyBorder="1" applyProtection="1"/>
    <xf numFmtId="44" fontId="5" fillId="2" borderId="4" xfId="3" applyFont="1" applyFill="1" applyBorder="1" applyAlignment="1" applyProtection="1">
      <alignment horizontal="center" vertical="center"/>
    </xf>
    <xf numFmtId="9" fontId="5" fillId="2" borderId="8" xfId="2" applyFont="1" applyFill="1" applyBorder="1" applyAlignment="1" applyProtection="1">
      <alignment horizontal="left" vertical="center"/>
    </xf>
    <xf numFmtId="9" fontId="5" fillId="2" borderId="4" xfId="2" applyFont="1" applyFill="1" applyBorder="1" applyAlignment="1" applyProtection="1">
      <alignment horizontal="left" vertical="center"/>
    </xf>
    <xf numFmtId="0" fontId="0" fillId="0" borderId="8" xfId="0" applyBorder="1" applyProtection="1"/>
    <xf numFmtId="44" fontId="0" fillId="0" borderId="0" xfId="3" applyFont="1" applyAlignment="1" applyProtection="1">
      <alignment horizontal="right"/>
    </xf>
    <xf numFmtId="44" fontId="0" fillId="0" borderId="0" xfId="3" applyFont="1" applyProtection="1"/>
    <xf numFmtId="9" fontId="5" fillId="2" borderId="0" xfId="2" applyFont="1" applyFill="1" applyBorder="1" applyAlignment="1" applyProtection="1">
      <alignment horizontal="left" vertical="center"/>
    </xf>
    <xf numFmtId="0" fontId="4" fillId="0" borderId="0" xfId="0" applyFont="1" applyProtection="1"/>
    <xf numFmtId="0" fontId="4" fillId="0" borderId="0" xfId="0" applyFont="1" applyBorder="1" applyProtection="1"/>
    <xf numFmtId="44" fontId="6" fillId="2" borderId="0" xfId="3" applyFont="1" applyFill="1" applyBorder="1" applyAlignment="1" applyProtection="1">
      <alignment horizontal="center" vertical="center"/>
    </xf>
    <xf numFmtId="165" fontId="6" fillId="2" borderId="0" xfId="0" applyNumberFormat="1" applyFont="1" applyFill="1" applyBorder="1" applyAlignment="1" applyProtection="1">
      <alignment horizontal="left" vertical="center"/>
    </xf>
    <xf numFmtId="0" fontId="0" fillId="0" borderId="0" xfId="0" applyFill="1" applyBorder="1" applyProtection="1"/>
    <xf numFmtId="165" fontId="3" fillId="2" borderId="0" xfId="0" applyNumberFormat="1" applyFont="1" applyFill="1" applyBorder="1" applyAlignment="1" applyProtection="1">
      <alignment horizontal="left" vertical="center"/>
    </xf>
    <xf numFmtId="0" fontId="0" fillId="0" borderId="0" xfId="0" applyFill="1" applyProtection="1"/>
    <xf numFmtId="44" fontId="0" fillId="0" borderId="0" xfId="3" applyFont="1" applyFill="1" applyAlignment="1" applyProtection="1">
      <alignment horizontal="right"/>
    </xf>
    <xf numFmtId="44" fontId="0" fillId="0" borderId="0" xfId="3" applyFont="1" applyFill="1" applyProtection="1"/>
    <xf numFmtId="0" fontId="2" fillId="0" borderId="0" xfId="0" applyFont="1" applyFill="1" applyProtection="1"/>
    <xf numFmtId="0" fontId="0" fillId="2" borderId="0" xfId="0" applyFill="1" applyProtection="1"/>
    <xf numFmtId="44" fontId="0" fillId="2" borderId="0" xfId="3" applyFont="1" applyFill="1" applyAlignment="1" applyProtection="1">
      <alignment horizontal="right"/>
    </xf>
    <xf numFmtId="44" fontId="0" fillId="2" borderId="0" xfId="3" applyFont="1" applyFill="1" applyProtection="1"/>
    <xf numFmtId="44" fontId="4" fillId="2" borderId="19" xfId="3" applyFont="1" applyFill="1" applyBorder="1" applyAlignment="1" applyProtection="1">
      <alignment horizontal="right" vertical="center"/>
    </xf>
    <xf numFmtId="44" fontId="4" fillId="2" borderId="18" xfId="3" applyFont="1" applyFill="1" applyBorder="1" applyAlignment="1" applyProtection="1">
      <alignment horizontal="right" vertical="center"/>
    </xf>
    <xf numFmtId="165" fontId="4" fillId="2" borderId="18" xfId="3" applyNumberFormat="1" applyFont="1" applyFill="1" applyBorder="1" applyAlignment="1" applyProtection="1">
      <alignment horizontal="right" vertical="center"/>
    </xf>
    <xf numFmtId="0" fontId="5" fillId="2" borderId="10" xfId="0" applyFont="1" applyFill="1" applyBorder="1" applyAlignment="1" applyProtection="1">
      <alignment horizontal="left" vertical="center"/>
    </xf>
    <xf numFmtId="0" fontId="5" fillId="2" borderId="11" xfId="0" applyFont="1" applyFill="1" applyBorder="1" applyAlignment="1" applyProtection="1">
      <alignment horizontal="left" vertical="center"/>
    </xf>
    <xf numFmtId="44" fontId="5" fillId="2" borderId="18" xfId="3" applyFont="1" applyFill="1" applyBorder="1" applyAlignment="1" applyProtection="1">
      <alignment horizontal="right" vertical="center"/>
    </xf>
    <xf numFmtId="0" fontId="5" fillId="2" borderId="10" xfId="0" applyFont="1" applyFill="1" applyBorder="1" applyAlignment="1" applyProtection="1">
      <alignment horizontal="left" vertical="center"/>
      <protection locked="0"/>
    </xf>
    <xf numFmtId="0" fontId="9" fillId="4" borderId="2" xfId="0" applyFont="1" applyFill="1" applyBorder="1" applyAlignment="1">
      <alignment horizontal="center"/>
    </xf>
    <xf numFmtId="2" fontId="9" fillId="4" borderId="2" xfId="0" applyNumberFormat="1" applyFont="1" applyFill="1" applyBorder="1"/>
    <xf numFmtId="0" fontId="2" fillId="0" borderId="2" xfId="0" applyFont="1" applyBorder="1" applyAlignment="1">
      <alignment horizontal="center"/>
    </xf>
    <xf numFmtId="4" fontId="2" fillId="4" borderId="2" xfId="0" applyNumberFormat="1" applyFont="1" applyFill="1" applyBorder="1"/>
    <xf numFmtId="4" fontId="2" fillId="0" borderId="2" xfId="0" applyNumberFormat="1" applyFont="1" applyBorder="1"/>
    <xf numFmtId="4" fontId="2" fillId="0" borderId="25" xfId="0" applyNumberFormat="1" applyFont="1" applyBorder="1"/>
    <xf numFmtId="4" fontId="9" fillId="4" borderId="3" xfId="0" applyNumberFormat="1" applyFont="1" applyFill="1" applyBorder="1"/>
    <xf numFmtId="4" fontId="9" fillId="4" borderId="24" xfId="0" applyNumberFormat="1" applyFont="1" applyFill="1" applyBorder="1"/>
    <xf numFmtId="4" fontId="9" fillId="4" borderId="25" xfId="0" applyNumberFormat="1" applyFont="1" applyFill="1" applyBorder="1"/>
    <xf numFmtId="4" fontId="2" fillId="4" borderId="26" xfId="0" applyNumberFormat="1" applyFont="1" applyFill="1" applyBorder="1"/>
    <xf numFmtId="4" fontId="2" fillId="0" borderId="3" xfId="0" applyNumberFormat="1" applyFont="1" applyBorder="1"/>
    <xf numFmtId="4" fontId="9" fillId="4" borderId="27" xfId="0" applyNumberFormat="1" applyFont="1" applyFill="1" applyBorder="1"/>
    <xf numFmtId="0" fontId="4" fillId="0" borderId="10" xfId="0" applyFont="1" applyBorder="1" applyAlignment="1" applyProtection="1">
      <alignment horizontal="left" vertical="center"/>
    </xf>
    <xf numFmtId="0" fontId="4" fillId="2" borderId="32" xfId="0" applyFont="1" applyFill="1" applyBorder="1" applyProtection="1"/>
    <xf numFmtId="44" fontId="4" fillId="0" borderId="0" xfId="3" applyFont="1" applyBorder="1" applyAlignment="1" applyProtection="1">
      <alignment horizontal="right"/>
    </xf>
    <xf numFmtId="44" fontId="4" fillId="0" borderId="0" xfId="3" applyFont="1" applyBorder="1" applyProtection="1"/>
    <xf numFmtId="165" fontId="6" fillId="2" borderId="25" xfId="3" applyNumberFormat="1" applyFont="1" applyFill="1" applyBorder="1" applyAlignment="1" applyProtection="1">
      <alignment horizontal="center" vertical="center"/>
    </xf>
    <xf numFmtId="165" fontId="6" fillId="2" borderId="33" xfId="3" applyNumberFormat="1" applyFont="1" applyFill="1" applyBorder="1" applyAlignment="1" applyProtection="1">
      <alignment horizontal="center" vertical="center"/>
    </xf>
    <xf numFmtId="165" fontId="3" fillId="0" borderId="2" xfId="3" applyNumberFormat="1" applyFont="1" applyBorder="1" applyAlignment="1" applyProtection="1">
      <alignment horizontal="center" vertical="center"/>
    </xf>
    <xf numFmtId="165" fontId="3" fillId="0" borderId="19" xfId="3" applyNumberFormat="1" applyFont="1" applyBorder="1" applyAlignment="1" applyProtection="1">
      <alignment horizontal="center" vertical="center"/>
    </xf>
    <xf numFmtId="44" fontId="5" fillId="2" borderId="19" xfId="3" applyFont="1" applyFill="1" applyBorder="1" applyAlignment="1" applyProtection="1">
      <alignment horizontal="center" vertical="center"/>
    </xf>
    <xf numFmtId="44" fontId="4" fillId="0" borderId="15" xfId="3" applyFont="1" applyBorder="1" applyAlignment="1" applyProtection="1">
      <alignment horizontal="center" vertical="center"/>
    </xf>
    <xf numFmtId="44" fontId="4" fillId="0" borderId="16" xfId="3" applyFont="1" applyBorder="1" applyAlignment="1" applyProtection="1">
      <alignment horizontal="center" vertical="center"/>
    </xf>
    <xf numFmtId="165" fontId="6" fillId="2" borderId="41" xfId="3" applyNumberFormat="1" applyFont="1" applyFill="1" applyBorder="1" applyAlignment="1" applyProtection="1">
      <alignment horizontal="center" vertical="center"/>
    </xf>
    <xf numFmtId="0" fontId="3" fillId="0" borderId="42" xfId="0" applyFont="1" applyBorder="1" applyAlignment="1" applyProtection="1">
      <alignment horizontal="center" vertical="center"/>
    </xf>
    <xf numFmtId="0" fontId="3" fillId="2" borderId="43" xfId="0" applyFont="1" applyFill="1" applyBorder="1" applyAlignment="1" applyProtection="1">
      <alignment horizontal="center" vertical="center"/>
    </xf>
    <xf numFmtId="165" fontId="3" fillId="0" borderId="18" xfId="3" applyNumberFormat="1" applyFont="1" applyBorder="1" applyAlignment="1" applyProtection="1">
      <alignment horizontal="center" vertical="center"/>
    </xf>
    <xf numFmtId="165" fontId="3" fillId="0" borderId="44" xfId="3" applyNumberFormat="1" applyFont="1" applyBorder="1" applyAlignment="1" applyProtection="1">
      <alignment horizontal="center" vertical="center"/>
    </xf>
    <xf numFmtId="0" fontId="3" fillId="0" borderId="29" xfId="0" applyFont="1" applyBorder="1" applyAlignment="1" applyProtection="1">
      <alignment horizontal="center" vertical="center"/>
    </xf>
    <xf numFmtId="0" fontId="3" fillId="0" borderId="27" xfId="0" applyFont="1" applyBorder="1" applyProtection="1"/>
    <xf numFmtId="165" fontId="3" fillId="0" borderId="45" xfId="3" applyNumberFormat="1" applyFont="1" applyBorder="1" applyAlignment="1" applyProtection="1">
      <alignment horizontal="center" vertical="center"/>
    </xf>
    <xf numFmtId="165" fontId="3" fillId="0" borderId="3" xfId="3" applyNumberFormat="1" applyFont="1" applyBorder="1" applyAlignment="1" applyProtection="1">
      <alignment horizontal="center" vertical="center"/>
    </xf>
    <xf numFmtId="165" fontId="3" fillId="0" borderId="34" xfId="3" applyNumberFormat="1" applyFont="1" applyBorder="1" applyAlignment="1" applyProtection="1">
      <alignment horizontal="center" vertical="center"/>
    </xf>
    <xf numFmtId="168" fontId="3" fillId="0" borderId="35" xfId="3" applyNumberFormat="1" applyFont="1" applyBorder="1" applyAlignment="1" applyProtection="1">
      <alignment horizontal="center" vertical="center" wrapText="1"/>
    </xf>
    <xf numFmtId="168" fontId="3" fillId="0" borderId="36" xfId="3" applyNumberFormat="1" applyFont="1" applyBorder="1" applyAlignment="1" applyProtection="1">
      <alignment horizontal="center" vertical="center" wrapText="1"/>
    </xf>
    <xf numFmtId="168" fontId="3" fillId="0" borderId="37" xfId="3" applyNumberFormat="1" applyFont="1" applyBorder="1" applyAlignment="1" applyProtection="1">
      <alignment horizontal="center" vertical="center" wrapText="1"/>
    </xf>
    <xf numFmtId="0" fontId="5" fillId="2" borderId="10" xfId="0" applyFont="1" applyFill="1" applyBorder="1" applyAlignment="1" applyProtection="1">
      <alignment horizontal="left" vertical="center"/>
    </xf>
    <xf numFmtId="0" fontId="5" fillId="2" borderId="11" xfId="0" applyFont="1" applyFill="1" applyBorder="1" applyAlignment="1" applyProtection="1">
      <alignment horizontal="left" vertical="center"/>
    </xf>
    <xf numFmtId="165" fontId="4" fillId="2" borderId="10" xfId="0" applyNumberFormat="1" applyFont="1" applyFill="1" applyBorder="1" applyAlignment="1" applyProtection="1">
      <alignment horizontal="left" vertical="center"/>
    </xf>
    <xf numFmtId="165" fontId="4" fillId="2" borderId="11" xfId="0" applyNumberFormat="1" applyFont="1" applyFill="1" applyBorder="1" applyAlignment="1" applyProtection="1">
      <alignment horizontal="left" vertical="center"/>
    </xf>
    <xf numFmtId="44" fontId="4" fillId="2" borderId="19" xfId="3" applyFont="1" applyFill="1" applyBorder="1" applyAlignment="1" applyProtection="1">
      <alignment horizontal="right" vertical="center"/>
    </xf>
    <xf numFmtId="0" fontId="4" fillId="2" borderId="22" xfId="0" applyFont="1" applyFill="1" applyBorder="1" applyAlignment="1" applyProtection="1">
      <alignment horizontal="left" vertical="center" wrapText="1"/>
    </xf>
    <xf numFmtId="0" fontId="4" fillId="2" borderId="21" xfId="0" applyFont="1" applyFill="1" applyBorder="1" applyAlignment="1" applyProtection="1">
      <alignment horizontal="left" vertical="center"/>
    </xf>
    <xf numFmtId="165" fontId="5" fillId="2" borderId="28" xfId="3" applyNumberFormat="1" applyFont="1" applyFill="1" applyBorder="1" applyAlignment="1" applyProtection="1">
      <alignment horizontal="center" vertical="center"/>
    </xf>
    <xf numFmtId="165" fontId="5" fillId="2" borderId="30" xfId="3" applyNumberFormat="1" applyFont="1" applyFill="1" applyBorder="1" applyAlignment="1" applyProtection="1">
      <alignment horizontal="center" vertical="center"/>
    </xf>
    <xf numFmtId="165" fontId="5" fillId="2" borderId="29" xfId="3" applyNumberFormat="1" applyFont="1" applyFill="1" applyBorder="1" applyAlignment="1" applyProtection="1">
      <alignment horizontal="center" vertical="center"/>
    </xf>
    <xf numFmtId="165" fontId="5" fillId="2" borderId="31" xfId="3" applyNumberFormat="1" applyFont="1" applyFill="1" applyBorder="1" applyAlignment="1" applyProtection="1">
      <alignment horizontal="center" vertical="center"/>
    </xf>
    <xf numFmtId="0" fontId="4" fillId="2" borderId="22" xfId="0" applyFont="1" applyFill="1" applyBorder="1" applyAlignment="1" applyProtection="1">
      <alignment vertical="center"/>
    </xf>
    <xf numFmtId="44" fontId="5" fillId="2" borderId="18" xfId="3" applyFont="1" applyFill="1" applyBorder="1" applyAlignment="1" applyProtection="1">
      <alignment horizontal="right" vertical="center"/>
    </xf>
    <xf numFmtId="44" fontId="5" fillId="2" borderId="19" xfId="3" applyFont="1" applyFill="1" applyBorder="1" applyAlignment="1" applyProtection="1">
      <alignment horizontal="center" vertical="center"/>
    </xf>
    <xf numFmtId="44" fontId="5" fillId="2" borderId="19" xfId="3" applyFont="1" applyFill="1" applyBorder="1" applyAlignment="1" applyProtection="1">
      <alignment horizontal="right" vertical="center"/>
    </xf>
    <xf numFmtId="165" fontId="5" fillId="2" borderId="18" xfId="0" applyNumberFormat="1" applyFont="1" applyFill="1" applyBorder="1" applyAlignment="1" applyProtection="1">
      <alignment horizontal="right" vertical="center"/>
    </xf>
    <xf numFmtId="0" fontId="4" fillId="2" borderId="20" xfId="0" applyFont="1" applyFill="1" applyBorder="1" applyAlignment="1" applyProtection="1">
      <alignment vertical="center"/>
    </xf>
    <xf numFmtId="0" fontId="4" fillId="2" borderId="21" xfId="0" applyFont="1" applyFill="1" applyBorder="1" applyAlignment="1" applyProtection="1">
      <alignment vertical="center"/>
    </xf>
    <xf numFmtId="44" fontId="4" fillId="2" borderId="18" xfId="3" applyFont="1" applyFill="1" applyBorder="1" applyAlignment="1" applyProtection="1">
      <alignment horizontal="right" vertical="center"/>
    </xf>
    <xf numFmtId="44" fontId="4" fillId="2" borderId="19" xfId="3" applyFont="1" applyFill="1" applyBorder="1" applyAlignment="1" applyProtection="1">
      <alignment horizontal="center" vertical="center"/>
    </xf>
    <xf numFmtId="165" fontId="4" fillId="2" borderId="18" xfId="3" applyNumberFormat="1" applyFont="1" applyFill="1" applyBorder="1" applyAlignment="1" applyProtection="1">
      <alignment horizontal="right" vertical="center"/>
    </xf>
    <xf numFmtId="0" fontId="5" fillId="2" borderId="10" xfId="0" applyFont="1" applyFill="1" applyBorder="1" applyAlignment="1" applyProtection="1">
      <alignment horizontal="left" vertical="center" wrapText="1"/>
      <protection locked="0"/>
    </xf>
    <xf numFmtId="0" fontId="5" fillId="2" borderId="11" xfId="0" applyFont="1" applyFill="1" applyBorder="1" applyAlignment="1" applyProtection="1">
      <alignment horizontal="left" vertical="center" wrapText="1"/>
      <protection locked="0"/>
    </xf>
    <xf numFmtId="44" fontId="3" fillId="2" borderId="13" xfId="3" applyFont="1" applyFill="1" applyBorder="1" applyAlignment="1" applyProtection="1">
      <alignment horizontal="center" vertical="center"/>
    </xf>
    <xf numFmtId="44" fontId="3" fillId="2" borderId="14" xfId="3" applyFont="1" applyFill="1" applyBorder="1" applyAlignment="1" applyProtection="1">
      <alignment horizontal="center" vertical="center"/>
    </xf>
    <xf numFmtId="44" fontId="3" fillId="2" borderId="9" xfId="3" applyFont="1" applyFill="1" applyBorder="1" applyAlignment="1" applyProtection="1">
      <alignment horizontal="center" vertical="center"/>
    </xf>
    <xf numFmtId="44" fontId="3" fillId="2" borderId="8" xfId="3" applyFont="1" applyFill="1" applyBorder="1" applyAlignment="1" applyProtection="1">
      <alignment horizontal="center" vertical="center"/>
    </xf>
    <xf numFmtId="44" fontId="3" fillId="2" borderId="5" xfId="3" applyFont="1" applyFill="1" applyBorder="1" applyAlignment="1" applyProtection="1">
      <alignment horizontal="center" vertical="center"/>
    </xf>
    <xf numFmtId="44" fontId="3" fillId="2" borderId="4" xfId="3" applyFont="1" applyFill="1" applyBorder="1" applyAlignment="1" applyProtection="1">
      <alignment horizontal="center" vertical="center"/>
    </xf>
    <xf numFmtId="44" fontId="3" fillId="0" borderId="38" xfId="3" applyFont="1" applyBorder="1" applyAlignment="1" applyProtection="1">
      <alignment horizontal="center" vertical="center" wrapText="1"/>
    </xf>
    <xf numFmtId="44" fontId="3" fillId="0" borderId="39" xfId="3" applyFont="1" applyBorder="1" applyAlignment="1" applyProtection="1">
      <alignment horizontal="center" vertical="center" wrapText="1"/>
    </xf>
    <xf numFmtId="44" fontId="3" fillId="0" borderId="40" xfId="3" applyFont="1" applyBorder="1" applyAlignment="1" applyProtection="1">
      <alignment horizontal="center" vertical="center" wrapText="1"/>
    </xf>
    <xf numFmtId="9" fontId="4" fillId="2" borderId="28" xfId="3" applyNumberFormat="1" applyFont="1" applyFill="1" applyBorder="1" applyAlignment="1" applyProtection="1">
      <alignment horizontal="center" vertical="center"/>
    </xf>
    <xf numFmtId="44" fontId="4" fillId="2" borderId="30" xfId="3" applyFont="1" applyFill="1" applyBorder="1" applyAlignment="1" applyProtection="1">
      <alignment horizontal="center" vertical="center"/>
    </xf>
    <xf numFmtId="44" fontId="4" fillId="2" borderId="29" xfId="3" applyFont="1" applyFill="1" applyBorder="1" applyAlignment="1" applyProtection="1">
      <alignment horizontal="center" vertical="center"/>
    </xf>
    <xf numFmtId="44" fontId="4" fillId="2" borderId="31" xfId="3" applyFont="1" applyFill="1" applyBorder="1" applyAlignment="1" applyProtection="1">
      <alignment horizontal="center" vertical="center"/>
    </xf>
    <xf numFmtId="0" fontId="4" fillId="2" borderId="20" xfId="0" applyFont="1" applyFill="1" applyBorder="1" applyAlignment="1" applyProtection="1">
      <alignment horizontal="left" vertical="center"/>
    </xf>
    <xf numFmtId="0" fontId="4" fillId="2" borderId="23" xfId="0" applyFont="1" applyFill="1" applyBorder="1" applyAlignment="1" applyProtection="1">
      <alignment horizontal="left" vertical="center"/>
    </xf>
    <xf numFmtId="165" fontId="4" fillId="2" borderId="28" xfId="3" applyNumberFormat="1" applyFont="1" applyFill="1" applyBorder="1" applyAlignment="1" applyProtection="1">
      <alignment horizontal="center" vertical="center"/>
    </xf>
    <xf numFmtId="165" fontId="4" fillId="2" borderId="30" xfId="3" applyNumberFormat="1" applyFont="1" applyFill="1" applyBorder="1" applyAlignment="1" applyProtection="1">
      <alignment horizontal="center" vertical="center"/>
    </xf>
    <xf numFmtId="165" fontId="4" fillId="2" borderId="9" xfId="3" applyNumberFormat="1" applyFont="1" applyFill="1" applyBorder="1" applyAlignment="1" applyProtection="1">
      <alignment horizontal="center" vertical="center"/>
    </xf>
    <xf numFmtId="165" fontId="4" fillId="2" borderId="8" xfId="3" applyNumberFormat="1" applyFont="1" applyFill="1" applyBorder="1" applyAlignment="1" applyProtection="1">
      <alignment horizontal="center" vertical="center"/>
    </xf>
  </cellXfs>
  <cellStyles count="4">
    <cellStyle name="Komma" xfId="1" builtinId="3"/>
    <cellStyle name="Prozent" xfId="2" builtinId="5"/>
    <cellStyle name="Standard" xfId="0" builtinId="0"/>
    <cellStyle name="Währung" xfId="3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44"/>
  <sheetViews>
    <sheetView showGridLines="0" tabSelected="1" view="pageBreakPreview" topLeftCell="A2" zoomScale="60" zoomScaleNormal="85" zoomScalePageLayoutView="70" workbookViewId="0">
      <selection activeCell="D19" sqref="D19:E20"/>
    </sheetView>
  </sheetViews>
  <sheetFormatPr baseColWidth="10" defaultColWidth="11.42578125" defaultRowHeight="15" x14ac:dyDescent="0.25"/>
  <cols>
    <col min="1" max="2" width="1.42578125" style="19" customWidth="1"/>
    <col min="3" max="3" width="42.28515625" style="19" customWidth="1"/>
    <col min="4" max="4" width="17" style="81" customWidth="1"/>
    <col min="5" max="9" width="17" style="82" customWidth="1"/>
    <col min="10" max="10" width="17.28515625" style="19" customWidth="1"/>
    <col min="11" max="11" width="2.42578125" style="19" customWidth="1"/>
    <col min="12" max="12" width="49.5703125" style="19" customWidth="1"/>
    <col min="13" max="13" width="9.85546875" style="19" customWidth="1"/>
    <col min="14" max="14" width="22.42578125" style="19" customWidth="1"/>
    <col min="15" max="15" width="1.7109375" style="19" customWidth="1"/>
    <col min="16" max="16" width="11.42578125" style="19"/>
    <col min="17" max="17" width="11.42578125" style="20"/>
    <col min="18" max="18" width="6.42578125" style="20" customWidth="1"/>
    <col min="19" max="22" width="11.42578125" style="20"/>
    <col min="23" max="23" width="8.42578125" style="20" customWidth="1"/>
    <col min="24" max="24" width="12.140625" style="20" bestFit="1" customWidth="1"/>
    <col min="25" max="29" width="11.42578125" style="20"/>
    <col min="30" max="16384" width="11.42578125" style="19"/>
  </cols>
  <sheetData>
    <row r="1" spans="1:27" ht="5.25" hidden="1" customHeight="1" x14ac:dyDescent="0.25">
      <c r="A1" s="14"/>
      <c r="B1" s="14"/>
      <c r="C1" s="15"/>
      <c r="D1" s="16"/>
      <c r="E1" s="17"/>
      <c r="F1" s="17"/>
      <c r="G1" s="17"/>
      <c r="H1" s="17"/>
      <c r="I1" s="17"/>
      <c r="J1" s="18"/>
      <c r="K1" s="18"/>
      <c r="L1" s="18"/>
      <c r="M1" s="18"/>
      <c r="N1" s="18"/>
      <c r="O1" s="18"/>
    </row>
    <row r="2" spans="1:27" ht="9.75" customHeight="1" thickBot="1" x14ac:dyDescent="0.3">
      <c r="A2" s="14"/>
      <c r="B2" s="14"/>
      <c r="C2" s="15"/>
      <c r="D2" s="16"/>
      <c r="E2" s="17"/>
      <c r="F2" s="17"/>
      <c r="G2" s="17"/>
      <c r="H2" s="17"/>
      <c r="I2" s="17"/>
      <c r="J2" s="18"/>
      <c r="K2" s="18"/>
      <c r="L2" s="18"/>
      <c r="M2" s="18"/>
      <c r="N2" s="18"/>
      <c r="O2" s="18"/>
    </row>
    <row r="3" spans="1:27" ht="22.5" customHeight="1" x14ac:dyDescent="0.25">
      <c r="A3" s="14"/>
      <c r="B3" s="21"/>
      <c r="C3" s="22"/>
      <c r="D3" s="23"/>
      <c r="E3" s="24"/>
      <c r="F3" s="24"/>
      <c r="G3" s="24"/>
      <c r="H3" s="24"/>
      <c r="I3" s="24"/>
      <c r="J3" s="25"/>
      <c r="K3" s="26"/>
      <c r="L3" s="22" t="s">
        <v>2</v>
      </c>
      <c r="M3" s="22"/>
      <c r="N3" s="27"/>
      <c r="O3" s="28"/>
    </row>
    <row r="4" spans="1:27" ht="22.5" customHeight="1" thickBot="1" x14ac:dyDescent="0.3">
      <c r="A4" s="14"/>
      <c r="B4" s="29"/>
      <c r="C4" s="30"/>
      <c r="D4" s="31"/>
      <c r="E4" s="32"/>
      <c r="F4" s="32"/>
      <c r="G4" s="32"/>
      <c r="H4" s="32"/>
      <c r="I4" s="32"/>
      <c r="J4" s="33"/>
      <c r="K4" s="34"/>
      <c r="L4" s="35" t="s">
        <v>6</v>
      </c>
      <c r="M4" s="35"/>
      <c r="N4" s="30"/>
      <c r="O4" s="36"/>
    </row>
    <row r="5" spans="1:27" ht="18" customHeight="1" x14ac:dyDescent="0.25">
      <c r="A5" s="14"/>
      <c r="B5" s="29"/>
      <c r="C5" s="34"/>
      <c r="D5" s="163" t="s">
        <v>3</v>
      </c>
      <c r="E5" s="164"/>
      <c r="F5" s="163" t="s">
        <v>4</v>
      </c>
      <c r="G5" s="164"/>
      <c r="H5" s="167" t="s">
        <v>7</v>
      </c>
      <c r="I5" s="164"/>
      <c r="J5" s="37"/>
      <c r="K5" s="38"/>
      <c r="L5" s="34" t="s">
        <v>1</v>
      </c>
      <c r="M5" s="34"/>
      <c r="N5" s="39" t="s">
        <v>8</v>
      </c>
      <c r="O5" s="36"/>
    </row>
    <row r="6" spans="1:27" ht="38.25" customHeight="1" thickBot="1" x14ac:dyDescent="0.3">
      <c r="A6" s="14"/>
      <c r="B6" s="29"/>
      <c r="C6" s="18"/>
      <c r="D6" s="165"/>
      <c r="E6" s="166"/>
      <c r="F6" s="165"/>
      <c r="G6" s="166"/>
      <c r="H6" s="168"/>
      <c r="I6" s="166"/>
      <c r="J6" s="37"/>
      <c r="K6" s="38"/>
      <c r="L6" s="161" t="s">
        <v>80</v>
      </c>
      <c r="M6" s="162"/>
      <c r="N6" s="3">
        <v>0</v>
      </c>
      <c r="O6" s="36"/>
      <c r="T6" s="40"/>
      <c r="U6" s="41"/>
    </row>
    <row r="7" spans="1:27" ht="37.5" customHeight="1" thickBot="1" x14ac:dyDescent="0.3">
      <c r="A7" s="14"/>
      <c r="B7" s="29"/>
      <c r="C7" s="18"/>
      <c r="D7" s="125" t="s">
        <v>9</v>
      </c>
      <c r="E7" s="126" t="s">
        <v>10</v>
      </c>
      <c r="F7" s="125" t="s">
        <v>9</v>
      </c>
      <c r="G7" s="126" t="s">
        <v>10</v>
      </c>
      <c r="H7" s="125" t="s">
        <v>9</v>
      </c>
      <c r="I7" s="126" t="s">
        <v>10</v>
      </c>
      <c r="J7" s="42"/>
      <c r="K7" s="43"/>
      <c r="L7" s="161" t="s">
        <v>59</v>
      </c>
      <c r="M7" s="162"/>
      <c r="N7" s="3">
        <v>0</v>
      </c>
      <c r="O7" s="36"/>
      <c r="T7" s="40"/>
      <c r="U7" s="41"/>
    </row>
    <row r="8" spans="1:27" ht="37.5" customHeight="1" x14ac:dyDescent="0.25">
      <c r="A8" s="14"/>
      <c r="B8" s="29"/>
      <c r="C8" s="44" t="s">
        <v>11</v>
      </c>
      <c r="D8" s="102">
        <f>N6</f>
        <v>0</v>
      </c>
      <c r="E8" s="124">
        <f>D8/N23</f>
        <v>0</v>
      </c>
      <c r="F8" s="98">
        <f>N7</f>
        <v>0</v>
      </c>
      <c r="G8" s="97">
        <f>F8/N23</f>
        <v>0</v>
      </c>
      <c r="H8" s="99">
        <f>N8</f>
        <v>0</v>
      </c>
      <c r="I8" s="97">
        <f>H8/N23</f>
        <v>0</v>
      </c>
      <c r="J8" s="42"/>
      <c r="K8" s="43"/>
      <c r="L8" s="161" t="s">
        <v>60</v>
      </c>
      <c r="M8" s="162"/>
      <c r="N8" s="3">
        <v>0</v>
      </c>
      <c r="O8" s="36"/>
      <c r="S8" s="45"/>
      <c r="T8" s="40"/>
      <c r="U8" s="41"/>
      <c r="X8" s="41"/>
      <c r="AA8" s="46"/>
    </row>
    <row r="9" spans="1:27" ht="21" customHeight="1" x14ac:dyDescent="0.25">
      <c r="A9" s="14"/>
      <c r="B9" s="29"/>
      <c r="C9" s="156" t="s">
        <v>12</v>
      </c>
      <c r="D9" s="158">
        <f>N12</f>
        <v>0</v>
      </c>
      <c r="E9" s="159">
        <f>D9/N23</f>
        <v>0</v>
      </c>
      <c r="F9" s="160">
        <f>N12</f>
        <v>0</v>
      </c>
      <c r="G9" s="144">
        <f>F9/N23</f>
        <v>0</v>
      </c>
      <c r="H9" s="160">
        <f>N12</f>
        <v>0</v>
      </c>
      <c r="I9" s="144">
        <f>H9/N23</f>
        <v>0</v>
      </c>
      <c r="J9" s="47"/>
      <c r="K9" s="48"/>
      <c r="L9" s="18"/>
      <c r="M9" s="18"/>
      <c r="N9" s="18"/>
      <c r="O9" s="36"/>
      <c r="S9" s="45"/>
      <c r="T9" s="46"/>
      <c r="U9" s="41"/>
      <c r="X9" s="41"/>
      <c r="AA9" s="46"/>
    </row>
    <row r="10" spans="1:27" ht="21" customHeight="1" x14ac:dyDescent="0.25">
      <c r="A10" s="14"/>
      <c r="B10" s="29"/>
      <c r="C10" s="157"/>
      <c r="D10" s="158"/>
      <c r="E10" s="159"/>
      <c r="F10" s="160"/>
      <c r="G10" s="144"/>
      <c r="H10" s="160"/>
      <c r="I10" s="144"/>
      <c r="J10" s="47"/>
      <c r="K10" s="48"/>
      <c r="L10" s="35" t="s">
        <v>13</v>
      </c>
      <c r="M10" s="34"/>
      <c r="N10" s="39" t="s">
        <v>8</v>
      </c>
      <c r="O10" s="36"/>
      <c r="T10" s="46"/>
      <c r="U10" s="41"/>
      <c r="AA10" s="46"/>
    </row>
    <row r="11" spans="1:27" ht="21" customHeight="1" x14ac:dyDescent="0.25">
      <c r="A11" s="14"/>
      <c r="B11" s="29"/>
      <c r="C11" s="151" t="s">
        <v>24</v>
      </c>
      <c r="D11" s="155">
        <f t="shared" ref="D11:I11" si="0">D8*0.04</f>
        <v>0</v>
      </c>
      <c r="E11" s="153">
        <f t="shared" si="0"/>
        <v>0</v>
      </c>
      <c r="F11" s="155">
        <f t="shared" si="0"/>
        <v>0</v>
      </c>
      <c r="G11" s="154">
        <f t="shared" si="0"/>
        <v>0</v>
      </c>
      <c r="H11" s="155">
        <f t="shared" si="0"/>
        <v>0</v>
      </c>
      <c r="I11" s="144">
        <f t="shared" si="0"/>
        <v>0</v>
      </c>
      <c r="J11" s="47"/>
      <c r="K11" s="48"/>
      <c r="L11" s="103" t="s">
        <v>61</v>
      </c>
      <c r="M11" s="101"/>
      <c r="N11" s="3">
        <v>0</v>
      </c>
      <c r="O11" s="36"/>
      <c r="S11" s="45"/>
      <c r="T11" s="40"/>
      <c r="U11" s="41"/>
      <c r="X11" s="41"/>
      <c r="Z11" s="45"/>
      <c r="AA11" s="46"/>
    </row>
    <row r="12" spans="1:27" ht="21" customHeight="1" x14ac:dyDescent="0.25">
      <c r="A12" s="14"/>
      <c r="B12" s="29"/>
      <c r="C12" s="151"/>
      <c r="D12" s="155"/>
      <c r="E12" s="153"/>
      <c r="F12" s="155"/>
      <c r="G12" s="154"/>
      <c r="H12" s="155"/>
      <c r="I12" s="144"/>
      <c r="J12" s="47"/>
      <c r="K12" s="48"/>
      <c r="L12" s="116" t="s">
        <v>23</v>
      </c>
      <c r="M12" s="49"/>
      <c r="N12" s="50">
        <f>N11/80</f>
        <v>0</v>
      </c>
      <c r="O12" s="36"/>
      <c r="Z12" s="51"/>
    </row>
    <row r="13" spans="1:27" ht="21" customHeight="1" x14ac:dyDescent="0.25">
      <c r="A13" s="14"/>
      <c r="B13" s="29"/>
      <c r="C13" s="151" t="s">
        <v>0</v>
      </c>
      <c r="D13" s="152">
        <f>D8+D9+D11</f>
        <v>0</v>
      </c>
      <c r="E13" s="153">
        <f>E8+E9+E11</f>
        <v>0</v>
      </c>
      <c r="F13" s="152">
        <f>F8+F11+F9</f>
        <v>0</v>
      </c>
      <c r="G13" s="154">
        <f>G8+G9+G11</f>
        <v>0</v>
      </c>
      <c r="H13" s="152">
        <f>H8+H11+H9</f>
        <v>0</v>
      </c>
      <c r="I13" s="144">
        <f>I8+I9+I11</f>
        <v>0</v>
      </c>
      <c r="J13" s="47"/>
      <c r="K13" s="48"/>
      <c r="L13" s="18"/>
      <c r="M13" s="18"/>
      <c r="N13" s="52"/>
      <c r="O13" s="36"/>
    </row>
    <row r="14" spans="1:27" ht="21" customHeight="1" x14ac:dyDescent="0.25">
      <c r="A14" s="14"/>
      <c r="B14" s="29"/>
      <c r="C14" s="151"/>
      <c r="D14" s="152"/>
      <c r="E14" s="153"/>
      <c r="F14" s="152"/>
      <c r="G14" s="154"/>
      <c r="H14" s="152"/>
      <c r="I14" s="144"/>
      <c r="J14" s="47"/>
      <c r="K14" s="48"/>
      <c r="L14" s="53" t="s">
        <v>14</v>
      </c>
      <c r="M14" s="53"/>
      <c r="N14" s="54"/>
      <c r="O14" s="36"/>
    </row>
    <row r="15" spans="1:27" ht="21" customHeight="1" x14ac:dyDescent="0.25">
      <c r="A15" s="14"/>
      <c r="B15" s="29"/>
      <c r="C15" s="145" t="s">
        <v>70</v>
      </c>
      <c r="D15" s="147">
        <f>E13</f>
        <v>0</v>
      </c>
      <c r="E15" s="148"/>
      <c r="F15" s="147">
        <f>G13</f>
        <v>0</v>
      </c>
      <c r="G15" s="148"/>
      <c r="H15" s="147">
        <f>I13</f>
        <v>0</v>
      </c>
      <c r="I15" s="148"/>
      <c r="J15" s="47"/>
      <c r="K15" s="48"/>
      <c r="L15" s="140" t="s">
        <v>16</v>
      </c>
      <c r="M15" s="141"/>
      <c r="N15" s="55">
        <v>52.14</v>
      </c>
      <c r="O15" s="36"/>
    </row>
    <row r="16" spans="1:27" ht="21" customHeight="1" x14ac:dyDescent="0.25">
      <c r="A16" s="14"/>
      <c r="B16" s="29"/>
      <c r="C16" s="146"/>
      <c r="D16" s="149"/>
      <c r="E16" s="150"/>
      <c r="F16" s="149"/>
      <c r="G16" s="150"/>
      <c r="H16" s="149"/>
      <c r="I16" s="150"/>
      <c r="J16" s="47"/>
      <c r="K16" s="48"/>
      <c r="L16" s="140" t="s">
        <v>17</v>
      </c>
      <c r="M16" s="141"/>
      <c r="N16" s="4">
        <v>38.5</v>
      </c>
      <c r="O16" s="36"/>
    </row>
    <row r="17" spans="1:15" ht="21" customHeight="1" x14ac:dyDescent="0.25">
      <c r="A17" s="14"/>
      <c r="B17" s="117"/>
      <c r="C17" s="146" t="s">
        <v>69</v>
      </c>
      <c r="D17" s="172">
        <v>0.99</v>
      </c>
      <c r="E17" s="173"/>
      <c r="F17" s="172">
        <v>0.99</v>
      </c>
      <c r="G17" s="173"/>
      <c r="H17" s="172">
        <v>0.99</v>
      </c>
      <c r="I17" s="173"/>
      <c r="J17" s="47"/>
      <c r="K17" s="48"/>
      <c r="L17" s="100" t="s">
        <v>5</v>
      </c>
      <c r="M17" s="101"/>
      <c r="N17" s="57">
        <f>N16*N15</f>
        <v>2007.39</v>
      </c>
      <c r="O17" s="36"/>
    </row>
    <row r="18" spans="1:15" ht="21" customHeight="1" x14ac:dyDescent="0.25">
      <c r="A18" s="14"/>
      <c r="B18" s="117"/>
      <c r="C18" s="176"/>
      <c r="D18" s="174"/>
      <c r="E18" s="175"/>
      <c r="F18" s="174"/>
      <c r="G18" s="175"/>
      <c r="H18" s="174"/>
      <c r="I18" s="175"/>
      <c r="J18" s="47"/>
      <c r="K18" s="48"/>
      <c r="L18" s="60" t="s">
        <v>18</v>
      </c>
      <c r="M18" s="61">
        <v>0.04</v>
      </c>
      <c r="N18" s="62">
        <f>N17*M18</f>
        <v>80.295600000000007</v>
      </c>
      <c r="O18" s="36"/>
    </row>
    <row r="19" spans="1:15" ht="21" customHeight="1" x14ac:dyDescent="0.25">
      <c r="A19" s="14"/>
      <c r="B19" s="117"/>
      <c r="C19" s="145" t="s">
        <v>15</v>
      </c>
      <c r="D19" s="178">
        <f>D15/D17</f>
        <v>0</v>
      </c>
      <c r="E19" s="179"/>
      <c r="F19" s="178">
        <f t="shared" ref="F19" si="1">F15/F17</f>
        <v>0</v>
      </c>
      <c r="G19" s="179"/>
      <c r="H19" s="178">
        <f t="shared" ref="H19" si="2">H15/H17</f>
        <v>0</v>
      </c>
      <c r="I19" s="179"/>
      <c r="J19" s="47"/>
      <c r="K19" s="48"/>
      <c r="L19" s="140" t="s">
        <v>19</v>
      </c>
      <c r="M19" s="141"/>
      <c r="N19" s="63">
        <f>N17-N18</f>
        <v>1927.0944000000002</v>
      </c>
      <c r="O19" s="36"/>
    </row>
    <row r="20" spans="1:15" ht="21" customHeight="1" thickBot="1" x14ac:dyDescent="0.3">
      <c r="A20" s="14"/>
      <c r="B20" s="117"/>
      <c r="C20" s="177"/>
      <c r="D20" s="180"/>
      <c r="E20" s="181"/>
      <c r="F20" s="180"/>
      <c r="G20" s="181"/>
      <c r="H20" s="180"/>
      <c r="I20" s="181"/>
      <c r="J20" s="47"/>
      <c r="K20" s="48"/>
      <c r="L20" s="64"/>
      <c r="M20" s="64"/>
      <c r="N20" s="65"/>
      <c r="O20" s="36"/>
    </row>
    <row r="21" spans="1:15" ht="21" customHeight="1" x14ac:dyDescent="0.25">
      <c r="A21" s="14"/>
      <c r="B21" s="29"/>
      <c r="C21" s="18"/>
      <c r="D21" s="58"/>
      <c r="E21" s="59"/>
      <c r="F21" s="59"/>
      <c r="G21" s="59"/>
      <c r="H21" s="59"/>
      <c r="I21" s="66"/>
      <c r="J21" s="33"/>
      <c r="K21" s="34"/>
      <c r="L21" s="67" t="s">
        <v>20</v>
      </c>
      <c r="M21" s="67"/>
      <c r="N21" s="34"/>
      <c r="O21" s="36"/>
    </row>
    <row r="22" spans="1:15" ht="21" customHeight="1" x14ac:dyDescent="0.25">
      <c r="A22" s="14"/>
      <c r="B22" s="29"/>
      <c r="C22" s="18"/>
      <c r="D22" s="58"/>
      <c r="E22" s="59"/>
      <c r="F22" s="59"/>
      <c r="G22" s="59"/>
      <c r="H22" s="59"/>
      <c r="I22" s="68"/>
      <c r="J22" s="69"/>
      <c r="K22" s="70"/>
      <c r="L22" s="142" t="s">
        <v>19</v>
      </c>
      <c r="M22" s="143"/>
      <c r="N22" s="57">
        <f>N19</f>
        <v>1927.0944000000002</v>
      </c>
      <c r="O22" s="36"/>
    </row>
    <row r="23" spans="1:15" ht="21" customHeight="1" x14ac:dyDescent="0.25">
      <c r="A23" s="14"/>
      <c r="B23" s="29"/>
      <c r="C23" s="18"/>
      <c r="D23" s="58"/>
      <c r="E23" s="59"/>
      <c r="F23" s="59"/>
      <c r="G23" s="59"/>
      <c r="H23" s="59"/>
      <c r="I23" s="56"/>
      <c r="J23" s="69"/>
      <c r="K23" s="70"/>
      <c r="L23" s="71" t="s">
        <v>21</v>
      </c>
      <c r="M23" s="72">
        <v>0.93</v>
      </c>
      <c r="N23" s="63">
        <f>N19*M23</f>
        <v>1792.1977920000002</v>
      </c>
      <c r="O23" s="36"/>
    </row>
    <row r="24" spans="1:15" ht="21" customHeight="1" x14ac:dyDescent="0.25">
      <c r="A24" s="14"/>
      <c r="B24" s="29"/>
      <c r="C24" s="18"/>
      <c r="D24" s="58"/>
      <c r="E24" s="59"/>
      <c r="F24" s="59"/>
      <c r="G24" s="59"/>
      <c r="H24" s="59"/>
      <c r="I24" s="56"/>
      <c r="J24" s="69"/>
      <c r="K24" s="70"/>
      <c r="L24" s="71" t="s">
        <v>22</v>
      </c>
      <c r="M24" s="72">
        <v>7.0000000000000007E-2</v>
      </c>
      <c r="N24" s="63">
        <f>N19*M24</f>
        <v>134.89660800000001</v>
      </c>
      <c r="O24" s="36"/>
    </row>
    <row r="25" spans="1:15" ht="21" customHeight="1" thickBot="1" x14ac:dyDescent="0.3">
      <c r="A25" s="14"/>
      <c r="B25" s="73"/>
      <c r="C25" s="74"/>
      <c r="D25" s="75"/>
      <c r="E25" s="76"/>
      <c r="F25" s="76"/>
      <c r="G25" s="76"/>
      <c r="H25" s="76"/>
      <c r="I25" s="77"/>
      <c r="J25" s="78"/>
      <c r="K25" s="79"/>
      <c r="L25" s="74"/>
      <c r="M25" s="74"/>
      <c r="N25" s="74"/>
      <c r="O25" s="80"/>
    </row>
    <row r="26" spans="1:15" x14ac:dyDescent="0.25">
      <c r="A26" s="14"/>
      <c r="B26" s="30"/>
      <c r="I26" s="68"/>
      <c r="J26" s="83"/>
      <c r="K26" s="83"/>
      <c r="L26" s="84"/>
      <c r="M26" s="84"/>
      <c r="N26" s="85"/>
      <c r="O26" s="18"/>
    </row>
    <row r="27" spans="1:15" ht="15.75" thickBot="1" x14ac:dyDescent="0.3">
      <c r="A27" s="14"/>
      <c r="B27" s="30"/>
      <c r="I27" s="86"/>
      <c r="J27" s="83"/>
      <c r="K27" s="83"/>
      <c r="O27" s="18"/>
    </row>
    <row r="28" spans="1:15" ht="42.75" customHeight="1" thickBot="1" x14ac:dyDescent="0.3">
      <c r="A28" s="14"/>
      <c r="B28" s="30"/>
      <c r="C28" s="133"/>
      <c r="D28" s="169" t="s">
        <v>79</v>
      </c>
      <c r="E28" s="170"/>
      <c r="F28" s="170"/>
      <c r="G28" s="170"/>
      <c r="H28" s="170"/>
      <c r="I28" s="170"/>
      <c r="J28" s="171"/>
      <c r="K28" s="83"/>
      <c r="O28" s="18"/>
    </row>
    <row r="29" spans="1:15" ht="31.5" customHeight="1" thickBot="1" x14ac:dyDescent="0.3">
      <c r="A29" s="14"/>
      <c r="B29" s="30"/>
      <c r="C29" s="132" t="s">
        <v>71</v>
      </c>
      <c r="D29" s="137" t="s">
        <v>77</v>
      </c>
      <c r="E29" s="138" t="s">
        <v>78</v>
      </c>
      <c r="F29" s="138" t="s">
        <v>72</v>
      </c>
      <c r="G29" s="138" t="s">
        <v>73</v>
      </c>
      <c r="H29" s="138" t="s">
        <v>74</v>
      </c>
      <c r="I29" s="138" t="s">
        <v>75</v>
      </c>
      <c r="J29" s="139" t="s">
        <v>76</v>
      </c>
      <c r="K29" s="83"/>
      <c r="O29" s="18"/>
    </row>
    <row r="30" spans="1:15" ht="31.5" customHeight="1" x14ac:dyDescent="0.25">
      <c r="A30" s="14"/>
      <c r="B30" s="30"/>
      <c r="C30" s="128" t="s">
        <v>65</v>
      </c>
      <c r="D30" s="134">
        <f>D29*D19*4.3482</f>
        <v>0</v>
      </c>
      <c r="E30" s="135">
        <f>E29*D19*4.3482</f>
        <v>0</v>
      </c>
      <c r="F30" s="135">
        <f>F29*D19*4.3482</f>
        <v>0</v>
      </c>
      <c r="G30" s="135">
        <f>G29*D19*4.3482</f>
        <v>0</v>
      </c>
      <c r="H30" s="135">
        <f>H29*D19*4.3482</f>
        <v>0</v>
      </c>
      <c r="I30" s="135">
        <f>I29*D19*4.3482</f>
        <v>0</v>
      </c>
      <c r="J30" s="136">
        <f>J29*D19*4.3482</f>
        <v>0</v>
      </c>
      <c r="K30" s="87"/>
      <c r="L30" s="88"/>
      <c r="M30" s="88"/>
      <c r="N30" s="88"/>
      <c r="O30" s="18"/>
    </row>
    <row r="31" spans="1:15" ht="31.5" customHeight="1" x14ac:dyDescent="0.25">
      <c r="A31" s="18"/>
      <c r="B31" s="30"/>
      <c r="C31" s="128" t="s">
        <v>66</v>
      </c>
      <c r="D31" s="130">
        <f>D29*F19*4.3482</f>
        <v>0</v>
      </c>
      <c r="E31" s="122">
        <f>E29*F19*4.3482</f>
        <v>0</v>
      </c>
      <c r="F31" s="122">
        <f>F19*F29*4.3482</f>
        <v>0</v>
      </c>
      <c r="G31" s="122">
        <f>G29*F19*4.3482</f>
        <v>0</v>
      </c>
      <c r="H31" s="122">
        <f>H29*F19*4.3482</f>
        <v>0</v>
      </c>
      <c r="I31" s="122">
        <f>I29*F19*4.3482</f>
        <v>0</v>
      </c>
      <c r="J31" s="123">
        <f>J29*F19*4.3482</f>
        <v>0</v>
      </c>
      <c r="K31" s="89"/>
      <c r="O31" s="18"/>
    </row>
    <row r="32" spans="1:15" ht="31.5" customHeight="1" thickBot="1" x14ac:dyDescent="0.3">
      <c r="A32" s="18"/>
      <c r="B32" s="30"/>
      <c r="C32" s="129" t="s">
        <v>67</v>
      </c>
      <c r="D32" s="131">
        <f>D$29*H$19*4.3482</f>
        <v>0</v>
      </c>
      <c r="E32" s="120">
        <f>E29*H19*4.3482</f>
        <v>0</v>
      </c>
      <c r="F32" s="120">
        <f>H19*F29*4.3482</f>
        <v>0</v>
      </c>
      <c r="G32" s="120">
        <f>H19*G29*4.3482</f>
        <v>0</v>
      </c>
      <c r="H32" s="127">
        <f>H29*H19*4.3482</f>
        <v>0</v>
      </c>
      <c r="I32" s="120">
        <f>H19*I29*4.3482</f>
        <v>0</v>
      </c>
      <c r="J32" s="121">
        <f>J29*H19*4.3482</f>
        <v>0</v>
      </c>
      <c r="K32" s="89"/>
      <c r="O32" s="18"/>
    </row>
    <row r="33" spans="1:29" x14ac:dyDescent="0.25">
      <c r="A33" s="18"/>
      <c r="B33" s="18"/>
      <c r="C33" s="85"/>
      <c r="D33" s="118"/>
      <c r="E33" s="119"/>
      <c r="F33" s="119"/>
      <c r="G33" s="119"/>
      <c r="H33" s="119"/>
      <c r="I33" s="119"/>
      <c r="J33" s="18"/>
      <c r="K33" s="18"/>
      <c r="O33" s="18"/>
    </row>
    <row r="34" spans="1:29" x14ac:dyDescent="0.25">
      <c r="A34" s="18"/>
      <c r="B34" s="18"/>
      <c r="C34" s="18"/>
      <c r="D34" s="58"/>
      <c r="E34" s="59"/>
      <c r="F34" s="59"/>
      <c r="G34" s="59"/>
      <c r="H34" s="59"/>
      <c r="I34" s="59"/>
      <c r="J34" s="18"/>
      <c r="K34" s="18"/>
      <c r="O34" s="18"/>
    </row>
    <row r="36" spans="1:29" x14ac:dyDescent="0.25">
      <c r="L36" s="18"/>
      <c r="M36" s="18"/>
      <c r="N36" s="18"/>
    </row>
    <row r="37" spans="1:29" s="90" customFormat="1" x14ac:dyDescent="0.25">
      <c r="D37" s="91"/>
      <c r="E37" s="92"/>
      <c r="F37" s="92"/>
      <c r="G37" s="92"/>
      <c r="H37" s="92"/>
      <c r="I37" s="92"/>
      <c r="L37" s="64"/>
      <c r="M37" s="64"/>
      <c r="N37" s="54"/>
      <c r="Q37" s="93"/>
      <c r="R37" s="93"/>
      <c r="S37" s="93"/>
      <c r="T37" s="93"/>
      <c r="U37" s="93"/>
      <c r="V37" s="93"/>
      <c r="W37" s="93"/>
      <c r="X37" s="93"/>
      <c r="Y37" s="93"/>
      <c r="Z37" s="93"/>
      <c r="AA37" s="93"/>
      <c r="AB37" s="93"/>
      <c r="AC37" s="93"/>
    </row>
    <row r="39" spans="1:29" x14ac:dyDescent="0.25">
      <c r="C39" s="94"/>
      <c r="D39" s="95"/>
      <c r="E39" s="96"/>
    </row>
    <row r="42" spans="1:29" x14ac:dyDescent="0.25">
      <c r="C42" s="18"/>
    </row>
    <row r="43" spans="1:29" x14ac:dyDescent="0.25">
      <c r="O43" s="18"/>
      <c r="P43" s="18"/>
      <c r="Q43" s="14"/>
      <c r="R43" s="14"/>
    </row>
    <row r="44" spans="1:29" x14ac:dyDescent="0.25">
      <c r="C44" s="18"/>
    </row>
  </sheetData>
  <protectedRanges>
    <protectedRange sqref="N16" name="Bereich1_1_2"/>
    <protectedRange sqref="N6:N8 N11" name="Bereich1_1_1_1"/>
  </protectedRanges>
  <mergeCells count="44">
    <mergeCell ref="D28:J28"/>
    <mergeCell ref="D17:E18"/>
    <mergeCell ref="C17:C18"/>
    <mergeCell ref="C19:C20"/>
    <mergeCell ref="H19:I20"/>
    <mergeCell ref="F19:G20"/>
    <mergeCell ref="D19:E20"/>
    <mergeCell ref="H17:I18"/>
    <mergeCell ref="F17:G18"/>
    <mergeCell ref="L8:M8"/>
    <mergeCell ref="D5:E6"/>
    <mergeCell ref="F5:G6"/>
    <mergeCell ref="H5:I6"/>
    <mergeCell ref="L6:M6"/>
    <mergeCell ref="L7:M7"/>
    <mergeCell ref="I9:I10"/>
    <mergeCell ref="C11:C12"/>
    <mergeCell ref="D11:D12"/>
    <mergeCell ref="E11:E12"/>
    <mergeCell ref="F11:F12"/>
    <mergeCell ref="G11:G12"/>
    <mergeCell ref="H11:H12"/>
    <mergeCell ref="I11:I12"/>
    <mergeCell ref="C9:C10"/>
    <mergeCell ref="D9:D10"/>
    <mergeCell ref="E9:E10"/>
    <mergeCell ref="F9:F10"/>
    <mergeCell ref="G9:G10"/>
    <mergeCell ref="H9:H10"/>
    <mergeCell ref="L19:M19"/>
    <mergeCell ref="L22:M22"/>
    <mergeCell ref="I13:I14"/>
    <mergeCell ref="C15:C16"/>
    <mergeCell ref="D15:E16"/>
    <mergeCell ref="F15:G16"/>
    <mergeCell ref="H15:I16"/>
    <mergeCell ref="L15:M15"/>
    <mergeCell ref="L16:M16"/>
    <mergeCell ref="C13:C14"/>
    <mergeCell ref="D13:D14"/>
    <mergeCell ref="E13:E14"/>
    <mergeCell ref="F13:F14"/>
    <mergeCell ref="G13:G14"/>
    <mergeCell ref="H13:H14"/>
  </mergeCells>
  <pageMargins left="0.81666666666666665" right="0.78740157480314965" top="0.93112745098039218" bottom="0.78740157480314965" header="0.31985294117647056" footer="0.31496062992125984"/>
  <pageSetup paperSize="9" scale="51" orientation="landscape" r:id="rId1"/>
  <headerFooter>
    <oddHeader>&amp;L&amp;"Arial,Standard"Anlage 2&amp;C&amp;"Arial,Fett"&amp;12Entgeltkalkulation Assistenz zur Teilhabe am Leistungsangebot einer Einrichtung der Kindertagesbetreuung
Träger:
Kalkulationszeitraum: TT.MM.JJJJ - TT.MM.JJJJ</oddHeader>
    <oddFooter>&amp;L&amp;"Arial,Standard"Stand 25.09.2024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5"/>
  <sheetViews>
    <sheetView view="pageBreakPreview" zoomScale="60" zoomScaleNormal="100" workbookViewId="0">
      <selection activeCell="B12" sqref="B12"/>
    </sheetView>
  </sheetViews>
  <sheetFormatPr baseColWidth="10" defaultRowHeight="15" x14ac:dyDescent="0.25"/>
  <cols>
    <col min="1" max="1" width="47" customWidth="1"/>
    <col min="2" max="5" width="22.140625" customWidth="1"/>
  </cols>
  <sheetData>
    <row r="1" spans="1:5" x14ac:dyDescent="0.25">
      <c r="A1" s="5" t="s">
        <v>25</v>
      </c>
      <c r="B1" s="1"/>
      <c r="C1" s="1"/>
      <c r="D1" s="1"/>
      <c r="E1" s="1"/>
    </row>
    <row r="2" spans="1:5" x14ac:dyDescent="0.25">
      <c r="A2" s="1" t="s">
        <v>26</v>
      </c>
      <c r="B2" s="104"/>
      <c r="C2" s="1"/>
      <c r="D2" s="1"/>
      <c r="E2" s="1"/>
    </row>
    <row r="3" spans="1:5" x14ac:dyDescent="0.25">
      <c r="A3" s="1" t="s">
        <v>27</v>
      </c>
      <c r="B3" s="105"/>
      <c r="C3" s="1"/>
      <c r="D3" s="1"/>
      <c r="E3" s="1"/>
    </row>
    <row r="4" spans="1:5" x14ac:dyDescent="0.25">
      <c r="A4" s="1" t="s">
        <v>63</v>
      </c>
      <c r="B4" s="104" t="s">
        <v>64</v>
      </c>
      <c r="C4" s="104" t="s">
        <v>65</v>
      </c>
      <c r="D4" s="104" t="s">
        <v>66</v>
      </c>
      <c r="E4" s="104" t="s">
        <v>67</v>
      </c>
    </row>
    <row r="5" spans="1:5" x14ac:dyDescent="0.25">
      <c r="A5" s="6" t="s">
        <v>28</v>
      </c>
      <c r="B5" s="106" t="s">
        <v>29</v>
      </c>
      <c r="C5" s="106" t="s">
        <v>29</v>
      </c>
      <c r="D5" s="106" t="s">
        <v>29</v>
      </c>
      <c r="E5" s="106" t="s">
        <v>29</v>
      </c>
    </row>
    <row r="6" spans="1:5" x14ac:dyDescent="0.25">
      <c r="A6" s="7" t="s">
        <v>68</v>
      </c>
      <c r="B6" s="106" t="s">
        <v>30</v>
      </c>
      <c r="C6" s="106" t="s">
        <v>30</v>
      </c>
      <c r="D6" s="106" t="s">
        <v>30</v>
      </c>
      <c r="E6" s="106" t="s">
        <v>30</v>
      </c>
    </row>
    <row r="7" spans="1:5" x14ac:dyDescent="0.25">
      <c r="A7" s="8" t="s">
        <v>31</v>
      </c>
      <c r="B7" s="107"/>
      <c r="C7" s="107"/>
      <c r="D7" s="107"/>
      <c r="E7" s="107"/>
    </row>
    <row r="8" spans="1:5" x14ac:dyDescent="0.25">
      <c r="A8" s="1" t="s">
        <v>32</v>
      </c>
      <c r="B8" s="108"/>
      <c r="C8" s="108"/>
      <c r="D8" s="108"/>
      <c r="E8" s="108"/>
    </row>
    <row r="9" spans="1:5" x14ac:dyDescent="0.25">
      <c r="A9" s="1" t="s">
        <v>33</v>
      </c>
      <c r="B9" s="108"/>
      <c r="C9" s="108"/>
      <c r="D9" s="108"/>
      <c r="E9" s="108"/>
    </row>
    <row r="10" spans="1:5" x14ac:dyDescent="0.25">
      <c r="A10" s="1" t="s">
        <v>34</v>
      </c>
      <c r="B10" s="108"/>
      <c r="C10" s="108"/>
      <c r="D10" s="108"/>
      <c r="E10" s="108"/>
    </row>
    <row r="11" spans="1:5" x14ac:dyDescent="0.25">
      <c r="A11" s="1" t="s">
        <v>35</v>
      </c>
      <c r="B11" s="108"/>
      <c r="C11" s="108"/>
      <c r="D11" s="108"/>
      <c r="E11" s="108"/>
    </row>
    <row r="12" spans="1:5" x14ac:dyDescent="0.25">
      <c r="A12" s="1" t="s">
        <v>36</v>
      </c>
      <c r="B12" s="108"/>
      <c r="C12" s="108"/>
      <c r="D12" s="108"/>
      <c r="E12" s="108"/>
    </row>
    <row r="13" spans="1:5" ht="15.75" thickBot="1" x14ac:dyDescent="0.3">
      <c r="A13" s="9" t="s">
        <v>37</v>
      </c>
      <c r="B13" s="109"/>
      <c r="C13" s="109"/>
      <c r="D13" s="109"/>
      <c r="E13" s="109"/>
    </row>
    <row r="14" spans="1:5" x14ac:dyDescent="0.25">
      <c r="A14" s="2" t="s">
        <v>38</v>
      </c>
      <c r="B14" s="110"/>
      <c r="C14" s="110"/>
      <c r="D14" s="110"/>
      <c r="E14" s="110"/>
    </row>
    <row r="15" spans="1:5" x14ac:dyDescent="0.25">
      <c r="A15" s="2" t="s">
        <v>39</v>
      </c>
      <c r="B15" s="111"/>
      <c r="C15" s="111"/>
      <c r="D15" s="111"/>
      <c r="E15" s="111"/>
    </row>
    <row r="16" spans="1:5" ht="15.75" thickBot="1" x14ac:dyDescent="0.3">
      <c r="A16" s="9" t="s">
        <v>40</v>
      </c>
      <c r="B16" s="112"/>
      <c r="C16" s="112"/>
      <c r="D16" s="112"/>
      <c r="E16" s="112"/>
    </row>
    <row r="17" spans="1:5" x14ac:dyDescent="0.25">
      <c r="A17" s="1" t="s">
        <v>41</v>
      </c>
      <c r="B17" s="108"/>
      <c r="C17" s="108"/>
      <c r="D17" s="108"/>
      <c r="E17" s="108"/>
    </row>
    <row r="18" spans="1:5" x14ac:dyDescent="0.25">
      <c r="A18" s="1" t="s">
        <v>42</v>
      </c>
      <c r="B18" s="108"/>
      <c r="C18" s="108"/>
      <c r="D18" s="108"/>
      <c r="E18" s="108"/>
    </row>
    <row r="19" spans="1:5" x14ac:dyDescent="0.25">
      <c r="A19" s="1" t="s">
        <v>43</v>
      </c>
      <c r="B19" s="108"/>
      <c r="C19" s="108"/>
      <c r="D19" s="108"/>
      <c r="E19" s="108"/>
    </row>
    <row r="20" spans="1:5" ht="15.75" thickBot="1" x14ac:dyDescent="0.3">
      <c r="A20" s="10" t="s">
        <v>44</v>
      </c>
      <c r="B20" s="113"/>
      <c r="C20" s="113"/>
      <c r="D20" s="113"/>
      <c r="E20" s="113"/>
    </row>
    <row r="21" spans="1:5" x14ac:dyDescent="0.25">
      <c r="A21" s="1" t="s">
        <v>45</v>
      </c>
      <c r="B21" s="114"/>
      <c r="C21" s="114"/>
      <c r="D21" s="114"/>
      <c r="E21" s="114"/>
    </row>
    <row r="22" spans="1:5" x14ac:dyDescent="0.25">
      <c r="A22" s="1" t="s">
        <v>46</v>
      </c>
      <c r="B22" s="108"/>
      <c r="C22" s="108"/>
      <c r="D22" s="108"/>
      <c r="E22" s="108"/>
    </row>
    <row r="23" spans="1:5" x14ac:dyDescent="0.25">
      <c r="A23" s="11" t="s">
        <v>47</v>
      </c>
      <c r="B23" s="108"/>
      <c r="C23" s="108"/>
      <c r="D23" s="108"/>
      <c r="E23" s="108"/>
    </row>
    <row r="24" spans="1:5" x14ac:dyDescent="0.25">
      <c r="A24" s="11" t="s">
        <v>48</v>
      </c>
      <c r="B24" s="108"/>
      <c r="C24" s="108"/>
      <c r="D24" s="108"/>
      <c r="E24" s="108"/>
    </row>
    <row r="25" spans="1:5" x14ac:dyDescent="0.25">
      <c r="A25" s="11" t="s">
        <v>49</v>
      </c>
      <c r="B25" s="108"/>
      <c r="C25" s="108"/>
      <c r="D25" s="108"/>
      <c r="E25" s="108"/>
    </row>
    <row r="26" spans="1:5" x14ac:dyDescent="0.25">
      <c r="A26" s="11" t="s">
        <v>50</v>
      </c>
      <c r="B26" s="108"/>
      <c r="C26" s="108"/>
      <c r="D26" s="108"/>
      <c r="E26" s="108"/>
    </row>
    <row r="27" spans="1:5" x14ac:dyDescent="0.25">
      <c r="A27" s="11" t="s">
        <v>51</v>
      </c>
      <c r="B27" s="108"/>
      <c r="C27" s="108"/>
      <c r="D27" s="108"/>
      <c r="E27" s="108"/>
    </row>
    <row r="28" spans="1:5" x14ac:dyDescent="0.25">
      <c r="A28" s="11" t="s">
        <v>52</v>
      </c>
      <c r="B28" s="108"/>
      <c r="C28" s="108"/>
      <c r="D28" s="108"/>
      <c r="E28" s="108"/>
    </row>
    <row r="29" spans="1:5" x14ac:dyDescent="0.25">
      <c r="A29" s="11" t="s">
        <v>53</v>
      </c>
      <c r="B29" s="108"/>
      <c r="C29" s="108"/>
      <c r="D29" s="108"/>
      <c r="E29" s="108"/>
    </row>
    <row r="30" spans="1:5" x14ac:dyDescent="0.25">
      <c r="A30" s="1" t="s">
        <v>54</v>
      </c>
      <c r="B30" s="108"/>
      <c r="C30" s="108"/>
      <c r="D30" s="108"/>
      <c r="E30" s="108"/>
    </row>
    <row r="31" spans="1:5" x14ac:dyDescent="0.25">
      <c r="A31" s="1" t="s">
        <v>55</v>
      </c>
      <c r="B31" s="108"/>
      <c r="C31" s="108"/>
      <c r="D31" s="108"/>
      <c r="E31" s="108"/>
    </row>
    <row r="32" spans="1:5" ht="26.25" x14ac:dyDescent="0.25">
      <c r="A32" s="12" t="s">
        <v>56</v>
      </c>
      <c r="B32" s="108"/>
      <c r="C32" s="108"/>
      <c r="D32" s="108"/>
      <c r="E32" s="108"/>
    </row>
    <row r="33" spans="1:5" x14ac:dyDescent="0.25">
      <c r="A33" s="12" t="s">
        <v>57</v>
      </c>
      <c r="B33" s="108"/>
      <c r="C33" s="108"/>
      <c r="D33" s="108"/>
      <c r="E33" s="108"/>
    </row>
    <row r="34" spans="1:5" ht="15.75" thickBot="1" x14ac:dyDescent="0.3">
      <c r="A34" s="13" t="s">
        <v>62</v>
      </c>
      <c r="B34" s="110"/>
      <c r="C34" s="110"/>
      <c r="D34" s="110"/>
      <c r="E34" s="110"/>
    </row>
    <row r="35" spans="1:5" ht="15.75" thickBot="1" x14ac:dyDescent="0.3">
      <c r="A35" s="13" t="s">
        <v>58</v>
      </c>
      <c r="B35" s="115"/>
      <c r="C35" s="115"/>
      <c r="D35" s="115"/>
      <c r="E35" s="115"/>
    </row>
  </sheetData>
  <pageMargins left="0.7" right="0.7" top="0.78740157499999996" bottom="0.78740157499999996" header="0.3" footer="0.3"/>
  <pageSetup paperSize="9" scale="92" orientation="landscape" r:id="rId1"/>
  <headerFooter>
    <oddHeader>&amp;L&amp;"Arial,Standard"Anlage 3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Kalkulation</vt:lpstr>
      <vt:lpstr>Berechnung PK</vt:lpstr>
      <vt:lpstr>Kalkulation!Druckbereich</vt:lpstr>
    </vt:vector>
  </TitlesOfParts>
  <Company>..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Lühr, Nils</dc:creator>
  <cp:lastModifiedBy>Jennifer.Snoek</cp:lastModifiedBy>
  <cp:lastPrinted>2022-09-20T12:18:49Z</cp:lastPrinted>
  <dcterms:created xsi:type="dcterms:W3CDTF">2014-03-11T12:58:34Z</dcterms:created>
  <dcterms:modified xsi:type="dcterms:W3CDTF">2025-01-16T08:12:37Z</dcterms:modified>
</cp:coreProperties>
</file>