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ms-e-fhb.land.hb-netz.de:443/vis/FE0E3D1D-9DC5-4931-BF6C-9E01216047A4/webdav/11412201/"/>
    </mc:Choice>
  </mc:AlternateContent>
  <bookViews>
    <workbookView xWindow="-28920" yWindow="630" windowWidth="29040" windowHeight="15720"/>
  </bookViews>
  <sheets>
    <sheet name="Ausgaben" sheetId="1" r:id="rId1"/>
    <sheet name="Finanzierungsplan" sheetId="2" r:id="rId2"/>
    <sheet name="ggf. Verwaltungsgemeinkosten" sheetId="3" r:id="rId3"/>
    <sheet name="Stellenplan" sheetId="4" r:id="rId4"/>
    <sheet name="Stellenplan bewilligt" sheetId="8" state="hidden" r:id="rId5"/>
    <sheet name="ggf. Honorare_Ehrenamt" sheetId="7" r:id="rId6"/>
    <sheet name="Honorare_Ehrenamt bewilligt" sheetId="9" state="hidden"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9" l="1"/>
  <c r="E27" i="2"/>
  <c r="E26" i="2"/>
  <c r="E23" i="2"/>
  <c r="E22" i="2"/>
  <c r="E20" i="2"/>
  <c r="E19" i="2"/>
  <c r="E17" i="2"/>
  <c r="E16" i="2"/>
  <c r="E14" i="2"/>
  <c r="E13" i="2"/>
  <c r="M6" i="4"/>
  <c r="O6" i="4"/>
  <c r="Q6" i="4"/>
  <c r="S6" i="4"/>
  <c r="D48" i="1"/>
  <c r="L6" i="8"/>
  <c r="J6" i="8"/>
  <c r="K6" i="8"/>
  <c r="E21" i="2" l="1"/>
  <c r="E18" i="2"/>
  <c r="E15" i="2"/>
  <c r="E24" i="2"/>
  <c r="V6" i="4"/>
  <c r="G11" i="7"/>
  <c r="S7" i="4" l="1"/>
  <c r="E31" i="1" s="1"/>
  <c r="S8" i="4"/>
  <c r="E32" i="1" s="1"/>
  <c r="S9" i="4"/>
  <c r="E33" i="1" s="1"/>
  <c r="S10" i="4"/>
  <c r="E34" i="1" s="1"/>
  <c r="S11" i="4"/>
  <c r="E35" i="1" s="1"/>
  <c r="E30" i="1"/>
  <c r="Q7" i="4"/>
  <c r="Q8" i="4"/>
  <c r="Q9" i="4"/>
  <c r="Q10" i="4"/>
  <c r="Q11" i="4"/>
  <c r="O7" i="4"/>
  <c r="O8" i="4"/>
  <c r="O9" i="4"/>
  <c r="V9" i="4" s="1"/>
  <c r="O10" i="4"/>
  <c r="O11" i="4"/>
  <c r="V11" i="4" s="1"/>
  <c r="M8" i="4"/>
  <c r="M9" i="4"/>
  <c r="M10" i="4"/>
  <c r="M11" i="4"/>
  <c r="M7" i="4"/>
  <c r="V10" i="4" l="1"/>
  <c r="E27" i="1"/>
  <c r="V7" i="4"/>
  <c r="E24" i="1"/>
  <c r="E26" i="1"/>
  <c r="E28" i="1"/>
  <c r="V8" i="4"/>
  <c r="E25" i="1"/>
  <c r="M6" i="8"/>
  <c r="E23" i="1"/>
  <c r="H29" i="1"/>
  <c r="H12" i="9"/>
  <c r="H13" i="9"/>
  <c r="H14" i="9"/>
  <c r="H15" i="9"/>
  <c r="H16" i="9"/>
  <c r="H17" i="9"/>
  <c r="H18" i="9"/>
  <c r="H11" i="9"/>
  <c r="C11" i="9"/>
  <c r="D11" i="9"/>
  <c r="E11" i="9"/>
  <c r="C12" i="9"/>
  <c r="D12" i="9"/>
  <c r="E12" i="9"/>
  <c r="C13" i="9"/>
  <c r="D13" i="9"/>
  <c r="E13" i="9"/>
  <c r="C14" i="9"/>
  <c r="D14" i="9"/>
  <c r="E14" i="9"/>
  <c r="C15" i="9"/>
  <c r="D15" i="9"/>
  <c r="E15" i="9"/>
  <c r="F15" i="9" s="1"/>
  <c r="C16" i="9"/>
  <c r="D16" i="9"/>
  <c r="E16" i="9"/>
  <c r="F16" i="9" s="1"/>
  <c r="C17" i="9"/>
  <c r="D17" i="9"/>
  <c r="E17" i="9"/>
  <c r="F17" i="9" s="1"/>
  <c r="C18" i="9"/>
  <c r="D18" i="9"/>
  <c r="F18" i="9" s="1"/>
  <c r="E18" i="9"/>
  <c r="B12" i="9"/>
  <c r="B13" i="9"/>
  <c r="B14" i="9"/>
  <c r="B15" i="9"/>
  <c r="B16" i="9"/>
  <c r="B17" i="9"/>
  <c r="B18" i="9"/>
  <c r="B11" i="9"/>
  <c r="G12" i="9"/>
  <c r="G13" i="9"/>
  <c r="G14" i="9"/>
  <c r="G15" i="9"/>
  <c r="G16" i="9"/>
  <c r="G17" i="9"/>
  <c r="G18" i="9"/>
  <c r="G11" i="9"/>
  <c r="F13" i="9"/>
  <c r="D6" i="8"/>
  <c r="E6" i="8"/>
  <c r="F6" i="8"/>
  <c r="G6" i="8"/>
  <c r="H6" i="8"/>
  <c r="I6" i="8"/>
  <c r="N6" i="8"/>
  <c r="O6" i="8"/>
  <c r="P6" i="8"/>
  <c r="Q6" i="8"/>
  <c r="R6" i="8"/>
  <c r="S6" i="8"/>
  <c r="T6" i="8"/>
  <c r="D7" i="8"/>
  <c r="E7" i="8"/>
  <c r="F7" i="8"/>
  <c r="G7" i="8"/>
  <c r="H7" i="8"/>
  <c r="I7" i="8"/>
  <c r="J7" i="8"/>
  <c r="K7" i="8"/>
  <c r="L7" i="8"/>
  <c r="N7" i="8"/>
  <c r="O7" i="8"/>
  <c r="P7" i="8"/>
  <c r="Q7" i="8"/>
  <c r="R7" i="8"/>
  <c r="F31" i="1" s="1"/>
  <c r="S7" i="8"/>
  <c r="T7" i="8"/>
  <c r="D8" i="8"/>
  <c r="E8" i="8"/>
  <c r="F8" i="8"/>
  <c r="G8" i="8"/>
  <c r="H8" i="8"/>
  <c r="I8" i="8"/>
  <c r="J8" i="8"/>
  <c r="K8" i="8"/>
  <c r="L8" i="8"/>
  <c r="M8" i="8"/>
  <c r="N8" i="8"/>
  <c r="O8" i="8"/>
  <c r="P8" i="8"/>
  <c r="Q8" i="8"/>
  <c r="R8" i="8"/>
  <c r="S8" i="8"/>
  <c r="T8" i="8"/>
  <c r="D9" i="8"/>
  <c r="E9" i="8"/>
  <c r="F9" i="8"/>
  <c r="G9" i="8"/>
  <c r="H9" i="8"/>
  <c r="I9" i="8"/>
  <c r="J9" i="8"/>
  <c r="K9" i="8"/>
  <c r="L9" i="8"/>
  <c r="M9" i="8"/>
  <c r="N9" i="8"/>
  <c r="O9" i="8"/>
  <c r="P9" i="8"/>
  <c r="Q9" i="8"/>
  <c r="R9" i="8"/>
  <c r="F33" i="1" s="1"/>
  <c r="S9" i="8"/>
  <c r="T9" i="8"/>
  <c r="D10" i="8"/>
  <c r="E10" i="8"/>
  <c r="F10" i="8"/>
  <c r="G10" i="8"/>
  <c r="H10" i="8"/>
  <c r="I10" i="8"/>
  <c r="J10" i="8"/>
  <c r="K10" i="8"/>
  <c r="L10" i="8"/>
  <c r="M10" i="8"/>
  <c r="N10" i="8"/>
  <c r="O10" i="8"/>
  <c r="P10" i="8"/>
  <c r="Q10" i="8"/>
  <c r="R10" i="8"/>
  <c r="S10" i="8"/>
  <c r="T10" i="8"/>
  <c r="D11" i="8"/>
  <c r="E11" i="8"/>
  <c r="F11" i="8"/>
  <c r="G11" i="8"/>
  <c r="H11" i="8"/>
  <c r="I11" i="8"/>
  <c r="J11" i="8"/>
  <c r="K11" i="8"/>
  <c r="L11" i="8"/>
  <c r="M11" i="8"/>
  <c r="N11" i="8"/>
  <c r="O11" i="8"/>
  <c r="P11" i="8"/>
  <c r="Q11" i="8"/>
  <c r="R11" i="8"/>
  <c r="S11" i="8"/>
  <c r="T11" i="8"/>
  <c r="C7" i="8"/>
  <c r="C8" i="8"/>
  <c r="C9" i="8"/>
  <c r="C10" i="8"/>
  <c r="C11" i="8"/>
  <c r="C6" i="8"/>
  <c r="G24" i="2"/>
  <c r="G21" i="2"/>
  <c r="G18" i="2"/>
  <c r="G15" i="2"/>
  <c r="G12" i="2"/>
  <c r="F24" i="2"/>
  <c r="F21" i="2"/>
  <c r="F18" i="2"/>
  <c r="F15" i="2"/>
  <c r="F12" i="2"/>
  <c r="E12" i="2"/>
  <c r="H79" i="1"/>
  <c r="H76" i="1"/>
  <c r="H69" i="1"/>
  <c r="H67" i="1"/>
  <c r="H59" i="1" s="1"/>
  <c r="H56" i="1"/>
  <c r="H44" i="1"/>
  <c r="H41" i="1"/>
  <c r="H38" i="1"/>
  <c r="G79" i="1"/>
  <c r="G76" i="1"/>
  <c r="G69" i="1"/>
  <c r="G67" i="1"/>
  <c r="G59" i="1" s="1"/>
  <c r="G56" i="1"/>
  <c r="G44" i="1"/>
  <c r="G41" i="1"/>
  <c r="G38" i="1"/>
  <c r="F79" i="1"/>
  <c r="F76" i="1"/>
  <c r="F69" i="1"/>
  <c r="F56" i="1"/>
  <c r="F44" i="1"/>
  <c r="F41" i="1"/>
  <c r="F38" i="1"/>
  <c r="E67" i="1"/>
  <c r="E59" i="1" s="1"/>
  <c r="I13" i="9" l="1"/>
  <c r="F50" i="1" s="1"/>
  <c r="F14" i="9"/>
  <c r="I14" i="9" s="1"/>
  <c r="F51" i="1" s="1"/>
  <c r="F34" i="1"/>
  <c r="E22" i="1"/>
  <c r="F32" i="1"/>
  <c r="U8" i="8"/>
  <c r="F25" i="1" s="1"/>
  <c r="H75" i="1"/>
  <c r="G34" i="2" s="1"/>
  <c r="F75" i="1"/>
  <c r="E34" i="2" s="1"/>
  <c r="G75" i="1"/>
  <c r="F34" i="2" s="1"/>
  <c r="E11" i="2"/>
  <c r="E30" i="2" s="1"/>
  <c r="G11" i="2"/>
  <c r="G30" i="2" s="1"/>
  <c r="F11" i="2"/>
  <c r="F30" i="2" s="1"/>
  <c r="F30" i="1"/>
  <c r="U6" i="8"/>
  <c r="F23" i="1" s="1"/>
  <c r="F35" i="1"/>
  <c r="U11" i="8"/>
  <c r="F28" i="1" s="1"/>
  <c r="U10" i="8"/>
  <c r="F27" i="1" s="1"/>
  <c r="U9" i="8"/>
  <c r="F26" i="1" s="1"/>
  <c r="I15" i="9"/>
  <c r="F52" i="1" s="1"/>
  <c r="F12" i="9"/>
  <c r="I12" i="9" s="1"/>
  <c r="F49" i="1" s="1"/>
  <c r="F11" i="9"/>
  <c r="I11" i="9" s="1"/>
  <c r="F48" i="1" s="1"/>
  <c r="F67" i="1"/>
  <c r="F59" i="1" s="1"/>
  <c r="I16" i="9"/>
  <c r="F53" i="1" s="1"/>
  <c r="I17" i="9"/>
  <c r="F54" i="1" s="1"/>
  <c r="I18" i="9"/>
  <c r="F55" i="1" s="1"/>
  <c r="G22" i="1"/>
  <c r="H47" i="1"/>
  <c r="H37" i="1" s="1"/>
  <c r="G33" i="2" s="1"/>
  <c r="G47" i="1"/>
  <c r="G37" i="1" s="1"/>
  <c r="F33" i="2" s="1"/>
  <c r="G12" i="7"/>
  <c r="J12" i="7" s="1"/>
  <c r="G13" i="7"/>
  <c r="J13" i="7" s="1"/>
  <c r="E50" i="1" s="1"/>
  <c r="G14" i="7"/>
  <c r="J14" i="7" s="1"/>
  <c r="E51" i="1" s="1"/>
  <c r="G15" i="7"/>
  <c r="J15" i="7" s="1"/>
  <c r="E52" i="1" s="1"/>
  <c r="G16" i="7"/>
  <c r="J16" i="7" s="1"/>
  <c r="E53" i="1" s="1"/>
  <c r="G17" i="7"/>
  <c r="J17" i="7" s="1"/>
  <c r="E54" i="1" s="1"/>
  <c r="G18" i="7"/>
  <c r="J18" i="7" s="1"/>
  <c r="E55" i="1" s="1"/>
  <c r="J11" i="7"/>
  <c r="E48" i="1" s="1"/>
  <c r="D53" i="1"/>
  <c r="D54" i="1"/>
  <c r="D55" i="1"/>
  <c r="D49" i="1"/>
  <c r="D50" i="1"/>
  <c r="D51" i="1"/>
  <c r="D52" i="1"/>
  <c r="F29" i="1" l="1"/>
  <c r="F47" i="1"/>
  <c r="F37" i="1" s="1"/>
  <c r="E33" i="2" s="1"/>
  <c r="E49" i="1"/>
  <c r="I19" i="7"/>
  <c r="G29" i="1"/>
  <c r="G20" i="1" s="1"/>
  <c r="G83" i="1" s="1"/>
  <c r="E5" i="3"/>
  <c r="F32" i="2" l="1"/>
  <c r="F31" i="2" s="1"/>
  <c r="F35" i="2" s="1"/>
  <c r="F39" i="2" s="1"/>
  <c r="D31" i="1"/>
  <c r="D32" i="1"/>
  <c r="D33" i="1"/>
  <c r="D34" i="1"/>
  <c r="D35" i="1"/>
  <c r="D24" i="1"/>
  <c r="D25" i="1"/>
  <c r="D26" i="1"/>
  <c r="D27" i="1"/>
  <c r="D28" i="1"/>
  <c r="D30" i="1"/>
  <c r="D23" i="1"/>
  <c r="C19" i="3" l="1"/>
  <c r="E6" i="3" l="1"/>
  <c r="E7" i="3"/>
  <c r="E8" i="3"/>
  <c r="E9" i="3"/>
  <c r="E10" i="3"/>
  <c r="E11" i="3"/>
  <c r="E12" i="3"/>
  <c r="E13" i="3"/>
  <c r="E14" i="3"/>
  <c r="E15" i="3"/>
  <c r="E16" i="3"/>
  <c r="E17" i="3"/>
  <c r="E18" i="3"/>
  <c r="D6" i="3" l="1"/>
  <c r="D7" i="3"/>
  <c r="D14" i="3"/>
  <c r="D15" i="3"/>
  <c r="E79" i="1"/>
  <c r="E76" i="1"/>
  <c r="E75" i="1" s="1"/>
  <c r="E69" i="1"/>
  <c r="E56" i="1"/>
  <c r="E47" i="1"/>
  <c r="E44" i="1"/>
  <c r="E41" i="1"/>
  <c r="E38" i="1"/>
  <c r="E29" i="1"/>
  <c r="D8" i="3"/>
  <c r="D9" i="3"/>
  <c r="D10" i="3"/>
  <c r="D11" i="3"/>
  <c r="D12" i="3"/>
  <c r="D13" i="3"/>
  <c r="D16" i="3"/>
  <c r="D17" i="3"/>
  <c r="D18" i="3"/>
  <c r="D24" i="2" l="1"/>
  <c r="D21" i="2"/>
  <c r="D18" i="2"/>
  <c r="D15" i="2"/>
  <c r="D12" i="2"/>
  <c r="D11" i="2" l="1"/>
  <c r="D34" i="2"/>
  <c r="E37" i="1"/>
  <c r="D33" i="2" l="1"/>
  <c r="D30" i="2"/>
  <c r="D5" i="3" l="1"/>
  <c r="D19" i="3" s="1"/>
  <c r="H22" i="1" l="1"/>
  <c r="H20" i="1" s="1"/>
  <c r="G32" i="2" l="1"/>
  <c r="G31" i="2" s="1"/>
  <c r="G35" i="2" s="1"/>
  <c r="G39" i="2" s="1"/>
  <c r="H83" i="1"/>
  <c r="M7" i="8"/>
  <c r="U7" i="8" l="1"/>
  <c r="F24" i="1" s="1"/>
  <c r="F22" i="1" s="1"/>
  <c r="F20" i="1" s="1"/>
  <c r="E20" i="1"/>
  <c r="D32" i="2" s="1"/>
  <c r="D31" i="2" s="1"/>
  <c r="D35" i="2" s="1"/>
  <c r="D39" i="2" s="1"/>
  <c r="E32" i="2" l="1"/>
  <c r="E31" i="2" s="1"/>
  <c r="E35" i="2" s="1"/>
  <c r="E39" i="2" s="1"/>
  <c r="F83" i="1"/>
  <c r="E83" i="1"/>
</calcChain>
</file>

<file path=xl/sharedStrings.xml><?xml version="1.0" encoding="utf-8"?>
<sst xmlns="http://schemas.openxmlformats.org/spreadsheetml/2006/main" count="170" uniqueCount="134">
  <si>
    <t>Finanzierungsplan Projektförderung</t>
  </si>
  <si>
    <t>Gesamtausgaben des Projekts</t>
  </si>
  <si>
    <t xml:space="preserve">1. Vergütungen - AG-Brutto (Jeweilige Personalstelle aus Stellenplan mit Aufgabe nennen) </t>
  </si>
  <si>
    <t xml:space="preserve">2. Sozialabgaben </t>
  </si>
  <si>
    <t>II. Sachausgaben</t>
  </si>
  <si>
    <t>3. Büroausgaben (projektbezogen)</t>
  </si>
  <si>
    <t>5. Öffentlichkeitsarbeit, Werbung</t>
  </si>
  <si>
    <t xml:space="preserve">7. Verwaltungsgemeinkosten </t>
  </si>
  <si>
    <t>1. Baumaßnahmen</t>
  </si>
  <si>
    <t>Ausgaben gesamt</t>
  </si>
  <si>
    <t>Finanzierung</t>
  </si>
  <si>
    <t>Einnahmen gesamt</t>
  </si>
  <si>
    <t>Eigenanteil (Eigenmittel, zweckgebundene Spenden etc.)</t>
  </si>
  <si>
    <t>Erwartete Einnahmen (z. B. Teilnahmebeiträge, Eintrittsgelder, etc.)</t>
  </si>
  <si>
    <t>Leistungen Dritter (ohne öffentliche Förderung)</t>
  </si>
  <si>
    <t>Sonstige Förderung Bremens (bei anderen Behörden beantragt) - bitte angeben, ob in Planung /noch in Bearbeitung / bewilligt /abgelehnt!</t>
  </si>
  <si>
    <t>Fehlbedarf</t>
  </si>
  <si>
    <t>Beantragte Zuwendung</t>
  </si>
  <si>
    <t>Verwaltungsgemeinkosten</t>
  </si>
  <si>
    <t>Summe VwGK (in €)</t>
  </si>
  <si>
    <t>Umlage VwGK zuwendungsfinanzierter Bereich (in €)</t>
  </si>
  <si>
    <t>Anteil (in %)</t>
  </si>
  <si>
    <t>Geschäftsführung / Vorstand</t>
  </si>
  <si>
    <t>Finanzen</t>
  </si>
  <si>
    <t>EDV</t>
  </si>
  <si>
    <t>Beschaffung u. zentrale Dienste</t>
  </si>
  <si>
    <t xml:space="preserve">Miete / Raumausgaben </t>
  </si>
  <si>
    <t>Instandhaltung</t>
  </si>
  <si>
    <t>Öffentlichkeitsarbeit</t>
  </si>
  <si>
    <t>Personal zentrale Verwaltung / Ausbildung</t>
  </si>
  <si>
    <t>Interne Revision / Datenschutz</t>
  </si>
  <si>
    <t>Interessenvertretung</t>
  </si>
  <si>
    <t>Gesundheitsmanagement</t>
  </si>
  <si>
    <t>Steuerberater / Wirtschaftsprüfer</t>
  </si>
  <si>
    <t>…</t>
  </si>
  <si>
    <t>Summe</t>
  </si>
  <si>
    <t xml:space="preserve">Projektförderung - Finanzierungsplan zum Antrag vom </t>
  </si>
  <si>
    <t>2. Bewirtschaftungsausgaben (ggf. Betriebsausgaben, Ausgaben für Instandhaltung etc.)</t>
  </si>
  <si>
    <t>Stellenplan</t>
  </si>
  <si>
    <t>Nr.</t>
  </si>
  <si>
    <t>Funktion/Aufgabe im Projekt</t>
  </si>
  <si>
    <t>Einsatzzeitraum</t>
  </si>
  <si>
    <t>Mitarbeiter:in</t>
  </si>
  <si>
    <t>Neueinstellung
(Ja / Nein)</t>
  </si>
  <si>
    <t xml:space="preserve">Eingruppierung und Einstufung </t>
  </si>
  <si>
    <t>III. Investitionsausgaben</t>
  </si>
  <si>
    <t>Ausgaben Personal</t>
  </si>
  <si>
    <t>Ausgaben konsumtiv</t>
  </si>
  <si>
    <t>Ausgaben investiv</t>
  </si>
  <si>
    <t>umzulegende Ausgabenart *</t>
  </si>
  <si>
    <t xml:space="preserve">* Die umzulegenden Ausgabenarten sind beispielhaft. Zeilen können unausgefüllt bleiben. Die Tabelle kann um weitere Ausgabenarten ergänzt werden. </t>
  </si>
  <si>
    <t>Ort</t>
  </si>
  <si>
    <t>beantragte
Ausgaben (€)</t>
  </si>
  <si>
    <t>beantragt (€)</t>
  </si>
  <si>
    <t>Umlageschlüssel**:</t>
  </si>
  <si>
    <t>Anzahl der Monate im Projektzeitraum</t>
  </si>
  <si>
    <r>
      <t>** Falls Sie für</t>
    </r>
    <r>
      <rPr>
        <u/>
        <sz val="11"/>
        <color rgb="FFFF0000"/>
        <rFont val="Calibri"/>
        <family val="2"/>
        <scheme val="minor"/>
      </rPr>
      <t xml:space="preserve"> alle</t>
    </r>
    <r>
      <rPr>
        <sz val="11"/>
        <color rgb="FFFF0000"/>
        <rFont val="Calibri"/>
        <family val="2"/>
        <scheme val="minor"/>
      </rPr>
      <t xml:space="preserve"> Kostenpositionen den gleichen Umlageschlüssel verwenden, können Sie diesen hier eintragen. Die Anteile werden dann automatisch in den Einzelpositionen übernommen. Bei unterschiedlichen Anteilen, tragen Sie diese bitte jeweils in die Spalte "Anteil (in%)" ein. </t>
    </r>
  </si>
  <si>
    <t>Bezeichnung des Tarifs, sofern vorhanden</t>
  </si>
  <si>
    <t>Prüfergebnis (Deckung der Ausgaben durch Einnahmen)</t>
  </si>
  <si>
    <t>2. sonstige Beschaffungen (Anschaffungen über 800 € (Netto))</t>
  </si>
  <si>
    <t>Im Rahmen einer vertieften Verwendungsnachweisprüfung müssen die Verwaltungsgemeinkosten im Einzelnen belegt werden können.</t>
  </si>
  <si>
    <t>Hinweis:</t>
  </si>
  <si>
    <t>(Sollte sich während der Projektlaufzeit die Wochenarbeitszeit oder die Eingruppierung/Einstufung bei einem/einer Projektmitarbeitenden ändern, verwenden Sie bitte ab diesem Zeitpunkt eine neue Zeile).</t>
  </si>
  <si>
    <t>Im Rahmen einer vertieften Verwendungsnachweisprüfung müssen die Personalkosten belegt werden können.</t>
  </si>
  <si>
    <t>Personalkosten</t>
  </si>
  <si>
    <t>Summe AG-Anteil betrieblicher Altersvorsorge im Projektzeitraum(€)</t>
  </si>
  <si>
    <t>Wochenstunden im Projekt</t>
  </si>
  <si>
    <t>Angaben jeweils bezogen auf das Projekt!</t>
  </si>
  <si>
    <t>Gesamtsumme</t>
  </si>
  <si>
    <t>geforderte Qualifikation der Person</t>
  </si>
  <si>
    <t>€/h</t>
  </si>
  <si>
    <t>Anz. Std. im Projektzeitraum</t>
  </si>
  <si>
    <t>Anzahl der Anlässe</t>
  </si>
  <si>
    <t xml:space="preserve">Anz. Std. pro Anlass </t>
  </si>
  <si>
    <t>Bezeichnung der Tätigkeit / des Anlasses</t>
  </si>
  <si>
    <t>Art
(H oder EA)</t>
  </si>
  <si>
    <t>Sie können Ausgaben für Honorare (H) und/oder ehrenamtliche Aufwandsentschädigungen (EA) beantragen.</t>
  </si>
  <si>
    <t>Beantragte Ausgaben für Honorare (H) / ehrenamtliche Aufwandsentschädigungen (EA)</t>
  </si>
  <si>
    <t>Bezeichnung des Projekts</t>
  </si>
  <si>
    <t xml:space="preserve">Finanzierungsplan zum Antrag vom </t>
  </si>
  <si>
    <t>Selbsthilfe- und Projektförderung von Menschen mit Migrationserfahrung</t>
  </si>
  <si>
    <r>
      <t xml:space="preserve">ehrenamtliche Aufwandsentschädigungen (EA):
</t>
    </r>
    <r>
      <rPr>
        <sz val="11"/>
        <rFont val="Arial"/>
        <family val="2"/>
      </rPr>
      <t>Eine ehrenamtliche Aufwandsentschädigung ist eine pauschale Vergütung von Aufwendungen, die durch die Ausübung des Ehrenamtes entstehen. Es können 840,00 € pro Person pro Jahr als förderfähig anerkannt werden.</t>
    </r>
  </si>
  <si>
    <r>
      <t xml:space="preserve">Honorare (H):
</t>
    </r>
    <r>
      <rPr>
        <sz val="11"/>
        <rFont val="Arial"/>
        <family val="2"/>
      </rPr>
      <t>Ein Honorar ist eine (vertraglich) vereinbarte Vergütung für eine erbrachte Arbeit oder Dienstleistung. Auf Honorarbasis beschäftigte Personen verfügen zumeist über eine spezifische Qualifikation. Die Beurteilung, in welcher Höhe Ausgaben für Honorare als förderfähig anerkannt werden, orientiert sich an Anlage 2 der Rahmenrichtlinie der Seestadt Bremerhaven für die Bewilligung, Auszahlung und Kontrolle von Zuwendungen an Stellen außerhalb der Stadtverwaltung. Mindestförderhöhe ist der zum Zeitpunkt der Beurteilung gültige Mindestlohnsatz nach dem Landesmindestlohngesetz.</t>
    </r>
  </si>
  <si>
    <r>
      <rPr>
        <b/>
        <u/>
        <sz val="11"/>
        <color theme="4" tint="-0.249977111117893"/>
        <rFont val="Calibri"/>
        <family val="2"/>
        <scheme val="minor"/>
      </rPr>
      <t>monatliches</t>
    </r>
    <r>
      <rPr>
        <b/>
        <sz val="11"/>
        <color theme="4" tint="-0.249977111117893"/>
        <rFont val="Calibri"/>
        <family val="2"/>
        <scheme val="minor"/>
      </rPr>
      <t xml:space="preserve"> AN-Brutto (€) für Vollzeitstelle</t>
    </r>
  </si>
  <si>
    <t>Wochenstunden Vollzeitstelle</t>
  </si>
  <si>
    <r>
      <rPr>
        <b/>
        <u/>
        <sz val="11"/>
        <color theme="4" tint="-0.249977111117893"/>
        <rFont val="Calibri"/>
        <family val="2"/>
        <scheme val="minor"/>
      </rPr>
      <t>monatliches</t>
    </r>
    <r>
      <rPr>
        <b/>
        <sz val="11"/>
        <color theme="4" tint="-0.249977111117893"/>
        <rFont val="Calibri"/>
        <family val="2"/>
        <scheme val="minor"/>
      </rPr>
      <t xml:space="preserve"> AN-Brutto (€) konkreten Stundenanteil</t>
    </r>
  </si>
  <si>
    <r>
      <t xml:space="preserve">Ggf. </t>
    </r>
    <r>
      <rPr>
        <b/>
        <u/>
        <sz val="11"/>
        <color theme="4" tint="-0.249977111117893"/>
        <rFont val="Calibri"/>
        <family val="2"/>
        <scheme val="minor"/>
      </rPr>
      <t>monatliche</t>
    </r>
    <r>
      <rPr>
        <b/>
        <sz val="11"/>
        <color theme="4" tint="-0.249977111117893"/>
        <rFont val="Calibri"/>
        <family val="2"/>
        <scheme val="minor"/>
      </rPr>
      <t xml:space="preserve"> Zulagen (€) konkreter Stundenanteil</t>
    </r>
  </si>
  <si>
    <r>
      <t xml:space="preserve">Ggf. </t>
    </r>
    <r>
      <rPr>
        <b/>
        <u/>
        <sz val="11"/>
        <color theme="4" tint="-0.249977111117893"/>
        <rFont val="Calibri"/>
        <family val="2"/>
        <scheme val="minor"/>
      </rPr>
      <t>monatliche</t>
    </r>
    <r>
      <rPr>
        <b/>
        <sz val="11"/>
        <color theme="4" tint="-0.249977111117893"/>
        <rFont val="Calibri"/>
        <family val="2"/>
        <scheme val="minor"/>
      </rPr>
      <t xml:space="preserve"> Zulagen (€) Vollzeitstelle</t>
    </r>
  </si>
  <si>
    <t>Summe AG-Anteil Sozialbeiträge  im Projektzeitraum (€) für konkreten Stundenanteil</t>
  </si>
  <si>
    <t>Summe soziaversicherungspflichtiger Einmalzahlungen/Sonderzahlungen im Projektzeitraum ( €) konkreter Stundenanteil</t>
  </si>
  <si>
    <t xml:space="preserve">Summe soziaversicherungspflichtiger Einmalzahlungen/Sonderzahlungen im Projektzeitraum für VZ-Stelle ( €) </t>
  </si>
  <si>
    <r>
      <t>AG-Brutto insgesamt (€)</t>
    </r>
    <r>
      <rPr>
        <b/>
        <sz val="11"/>
        <color theme="0" tint="-0.499984740745262"/>
        <rFont val="Calibri"/>
        <family val="2"/>
        <scheme val="minor"/>
      </rPr>
      <t xml:space="preserve"> (ohne BG-Beitrag!)</t>
    </r>
  </si>
  <si>
    <r>
      <t>Summe BG-Beitrag im Projektzeitraum  (€)</t>
    </r>
    <r>
      <rPr>
        <b/>
        <sz val="11"/>
        <color theme="0" tint="-0.499984740745262"/>
        <rFont val="Calibri"/>
        <family val="2"/>
        <scheme val="minor"/>
      </rPr>
      <t xml:space="preserve"> (wird automatisch in Blatt 'Ausgaben' in 6. Projektbezogene Sachausgaben übertragen!)</t>
    </r>
    <r>
      <rPr>
        <b/>
        <sz val="11"/>
        <rFont val="Calibri"/>
        <family val="2"/>
        <scheme val="minor"/>
      </rPr>
      <t xml:space="preserve">  </t>
    </r>
  </si>
  <si>
    <t xml:space="preserve">bewilligte Ausgaben (€) </t>
  </si>
  <si>
    <t>Ausgaben (€) VN</t>
  </si>
  <si>
    <t>Ausgaben (€) anerkannt</t>
  </si>
  <si>
    <t>bewilligt (€)</t>
  </si>
  <si>
    <t>nachgewiesen (€)</t>
  </si>
  <si>
    <t>anerkannt (€)</t>
  </si>
  <si>
    <t xml:space="preserve">Finanzierungsplan zum Bescheid vom </t>
  </si>
  <si>
    <t xml:space="preserve">Verwendungsnachweis vom </t>
  </si>
  <si>
    <t>Finanzierungsplan zum Bescheid vom</t>
  </si>
  <si>
    <t xml:space="preserve">             Datum                                             Unterschrift  SASJI - Ref. 03</t>
  </si>
  <si>
    <t>Stellenplan zum Antrag vom:</t>
  </si>
  <si>
    <t>Name Mitarbeiter:in</t>
  </si>
  <si>
    <t>Hinweise:</t>
  </si>
  <si>
    <t xml:space="preserve">I. Personalausgaben </t>
  </si>
  <si>
    <t>Bitte das Tabellenblatt "Stellenplan" ausfüllen. Die Daten werden dann hierher übertragen. Honorare &amp; Aufwandsentschädigungen bitte unter Sachausgaben (II. 4) erfassen.</t>
  </si>
  <si>
    <t>Im Rahmen einer vertieften Verwendungsnachweisprüfung müssen die Personalkosten belegt werden können. Die Eingruppierung darf nur unter der Berücksichtigung der konkreten Aufgabe und der erforderlichen Qualifikation erfolgen. Eine Eingruppierung in die Stufen der jeweiligen Entgeltgruppe richtet sich nach den tarifrechtlichen Bestimmungen (TV-L bzw. TV-L S).
Personalausgaben für die Beratungstätigkeit werden bis zur Höhe des Tarifentgelts TV-L S EG 11b bzw. TV-L EG 9b bei Vorliegen der Voraussetzungen gefördert.</t>
  </si>
  <si>
    <r>
      <t>4. Dienstleistungen (z. B. Honorare für Sprachmittlung) sowie ehrenamtliche Aufwandsentschädigungen</t>
    </r>
    <r>
      <rPr>
        <i/>
        <sz val="11"/>
        <rFont val="Arial"/>
        <family val="2"/>
      </rPr>
      <t xml:space="preserve">                                                                                                                     (Bitte nutzen Sie das Tabellenblatt "ggf. Honorare_Ehrenamt", die Angaben werden automatisch hierher übertragen)</t>
    </r>
  </si>
  <si>
    <t>Fallen höhere Verwaltungsgemeinkosten an, können die realen Beträge bis zu einer Höchstsumme von 20.000 € (Brutto) beantragt werden. Tragen Sie die Summe bitte hier ein und schlüsseln Sie die Ausgaben bitte im Tabellenblatt "ggf. Verwaltungsgemeinkosten" nachvollziehbar auf.</t>
  </si>
  <si>
    <t xml:space="preserve">             Datum                                             Unterschrift des/der Vertretungsberechtigten</t>
  </si>
  <si>
    <t>Name und Funktion des/der Vertretungsberechtigten in Druckschrift</t>
  </si>
  <si>
    <t>Name der antragstellenden Organisation</t>
  </si>
  <si>
    <t>Dieser Finanzierungsplan ist ausdrücklich Bestandteil des Antrags.</t>
  </si>
  <si>
    <r>
      <t xml:space="preserve">Ehrenamtliche Aufwandsentschädigungen (EA):
</t>
    </r>
    <r>
      <rPr>
        <sz val="11"/>
        <rFont val="Arial"/>
        <family val="2"/>
      </rPr>
      <t>Eine ehrenamtliche Aufwandsentschädigung ist eine pauschale Vergütung von Aufwendungen an ehrenamtlich tätige Personen im Projekt. Es können 840,00 € pro Person pro Jahr als förderfähig anerkannt werden.</t>
    </r>
  </si>
  <si>
    <t>Förderung Migrationsberatung im Land Bremen 2026</t>
  </si>
  <si>
    <t>1.(Anteilige) Miete von Räumlichkeiten (projektbezogen)</t>
  </si>
  <si>
    <t>Sonstige öffentliche Förderung (bei anderen öffentlichen Stellen beantragt)</t>
  </si>
  <si>
    <t>(Bitte angeben, ob in Planung /noch in Bearbeitung / bewilligt /abgelehnt!)</t>
  </si>
  <si>
    <t>Hinweis: Grauhinterlegte Zellen sind nicht beschreibbar. Sie werden automatisch ausgefüllt!</t>
  </si>
  <si>
    <r>
      <t xml:space="preserve">Honorare (H):
</t>
    </r>
    <r>
      <rPr>
        <sz val="11"/>
        <rFont val="Arial"/>
        <family val="2"/>
      </rPr>
      <t>Ein Honorar ist eine (vertraglich) vereinbarte Vergütung für eine erbrachte Arbeit oder Dienstleistung. Auf Honorarbasis beschäftigte Personen verfügen zumeist über eine spezifische Qualifikation. Die Beurteilung, in welcher Höhe Ausgaben für Honorare als förderfähig anerkannt werden, orientiert sich an</t>
    </r>
    <r>
      <rPr>
        <i/>
        <sz val="11"/>
        <rFont val="Arial"/>
        <family val="2"/>
      </rPr>
      <t xml:space="preserve"> "Anlage 2 der Rahmenrichtlinie der Seestadt Bremerhaven für die Bewilligung, Auszahlung und Kontrolle von Zuwendungen an Stellen außerhalb der Stadtverwaltung"(x1</t>
    </r>
    <r>
      <rPr>
        <sz val="11"/>
        <rFont val="Arial"/>
        <family val="2"/>
      </rPr>
      <t xml:space="preserve">). Mindestförderhöhe ist der zum Zeitpunkt der Beurteilung gültige Mindestlohnsatz nach dem Landesmindestlohngesetz. </t>
    </r>
  </si>
  <si>
    <t>x1: Rahmenrichtlinie für die Bewilligung, Auszahlung und Kontrolle von Zuwendungen an Stellen außerhalb der Stadtverwaltung mit Anlagen (Stand: 22.09.2023)</t>
  </si>
  <si>
    <r>
      <t xml:space="preserve">(Sollte sich während der Projektlaufzeit die Tarifhöhe, die Wochenarbeitszeit oder die Eingruppierung/Einstufung bei einem/einer Projektmitarbeitenden ändern, verwenden Sie bitte ab diesem Zeitpunkt eine neue </t>
    </r>
    <r>
      <rPr>
        <b/>
        <i/>
        <sz val="11"/>
        <rFont val="Calibri"/>
        <family val="2"/>
        <scheme val="minor"/>
      </rPr>
      <t>Zeile</t>
    </r>
    <r>
      <rPr>
        <i/>
        <sz val="11"/>
        <rFont val="Calibri"/>
        <family val="2"/>
        <scheme val="minor"/>
      </rPr>
      <t>).</t>
    </r>
  </si>
  <si>
    <r>
      <t>Summe Beitrag zur Berufsgenossenschaft im Projektzeitraum  (€)</t>
    </r>
    <r>
      <rPr>
        <b/>
        <i/>
        <sz val="11"/>
        <color theme="0" tint="-0.499984740745262"/>
        <rFont val="Calibri"/>
        <family val="2"/>
        <scheme val="minor"/>
      </rPr>
      <t xml:space="preserve"> (Betrag wird automatisch in Blatt 'Ausgaben' in 6. Projektbezogene Sachausgaben übertragen!)</t>
    </r>
    <r>
      <rPr>
        <b/>
        <i/>
        <sz val="11"/>
        <rFont val="Calibri"/>
        <family val="2"/>
        <scheme val="minor"/>
      </rPr>
      <t xml:space="preserve">  </t>
    </r>
  </si>
  <si>
    <r>
      <t>Arbeitgeber-Brutto insgesamt (€)</t>
    </r>
    <r>
      <rPr>
        <b/>
        <sz val="11"/>
        <color theme="0" tint="-0.499984740745262"/>
        <rFont val="Calibri"/>
        <family val="2"/>
        <scheme val="minor"/>
      </rPr>
      <t xml:space="preserve"> (ohne BG-Beitrag!)</t>
    </r>
  </si>
  <si>
    <r>
      <t xml:space="preserve">Eine </t>
    </r>
    <r>
      <rPr>
        <b/>
        <i/>
        <sz val="11"/>
        <rFont val="Arial"/>
        <family val="2"/>
      </rPr>
      <t>Pauschale</t>
    </r>
    <r>
      <rPr>
        <i/>
        <sz val="11"/>
        <rFont val="Arial"/>
        <family val="2"/>
      </rPr>
      <t xml:space="preserve"> kann bis zur Höhe von 6% der beantragten Zuwendung anerkannt werden.</t>
    </r>
  </si>
  <si>
    <r>
      <t xml:space="preserve">6. projektbezogene Sach- und Materialausgaben </t>
    </r>
    <r>
      <rPr>
        <i/>
        <sz val="11"/>
        <rFont val="Arial"/>
        <family val="2"/>
      </rPr>
      <t xml:space="preserve">(z. B. Reisekosten, Anschaffungen unter 800 € (Netto) etc.) </t>
    </r>
  </si>
  <si>
    <r>
      <t xml:space="preserve">Beiträge Berufsgenossenschaft </t>
    </r>
    <r>
      <rPr>
        <i/>
        <sz val="11"/>
        <rFont val="Arial"/>
        <family val="2"/>
      </rPr>
      <t>(wird automatisch aus Tabellenblatt "Stellenplan" hierher übertragen)</t>
    </r>
  </si>
  <si>
    <t>Zeitraum des Projektes</t>
  </si>
  <si>
    <t>Summe Arbeitgeber(AG)-Anteil Sozialbeiträge im Projektzeitraum (€) für VZ-Stelle</t>
  </si>
  <si>
    <t>Hinweis: Grau hinterlegte Zellen sind nicht beschreibbar. Sie werden automatisch berechnet!</t>
  </si>
  <si>
    <t xml:space="preserve">Summe sozialversicherungspflichtiger Einmalzahlungen/Sonderzahlungen im Projektzeitraum für VZ-Stelle ( €) </t>
  </si>
  <si>
    <t>Summe sozialversicherungspflichtiger Einmalzahlungen/Sonderzahlungen im Projektzeitraum ( €) konkreter Stundenanteil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</si>
</sst>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8" formatCode="#,##0.00\ &quot;€&quot;;[Red]\-#,##0.00\ &quot;€&quot;"/>
    <numFmt numFmtId="44" formatCode="_-* #,##0.00\ &quot;€&quot;_-;\-* #,##0.00\ &quot;€&quot;_-;_-* &quot;-&quot;??\ &quot;€&quot;_-;_-@_-"/>
    <numFmt numFmtId="164" formatCode="0000"/>
    <numFmt numFmtId="165" formatCode="#,##0.00;[Red]\-#,##0.00;"/>
    <numFmt numFmtId="166" formatCode="[Red]#,##0.00;[Red]\-#,##0.00;0"/>
    <numFmt numFmtId="167" formatCode="0.0%"/>
    <numFmt numFmtId="168" formatCode="[Red]#,##0.00;[Red]\-#,##0.00;&quot;ok&quot;"/>
    <numFmt numFmtId="169" formatCode="#,##0.00\ &quot;€&quot;"/>
    <numFmt numFmtId="170" formatCode="#,##0_ ;[Red]\-#,##0\ "/>
    <numFmt numFmtId="171" formatCode="0.0"/>
    <numFmt numFmtId="172" formatCode="_-* #,##0.00;\-* #,##0.00;_-* &quot;-&quot;\ ;"/>
    <numFmt numFmtId="173" formatCode="_-* #,##0.00\ &quot;€&quot;_-;\-* #,##0.00\ &quot;€&quot;_-;_-* &quot;-&quot;\ \-;_-@_-"/>
    <numFmt numFmtId="174" formatCode="dd/mm/yyyy;\ 0\=&quot;&quot;"/>
  </numFmts>
  <fonts count="39" x14ac:knownFonts="1">
    <font>
      <sz val="11"/>
      <color theme="1"/>
      <name val="Calibri"/>
      <family val="2"/>
      <scheme val="minor"/>
    </font>
    <font>
      <b/>
      <sz val="11"/>
      <color theme="1"/>
      <name val="Calibri"/>
      <family val="2"/>
      <scheme val="minor"/>
    </font>
    <font>
      <sz val="12"/>
      <color theme="0" tint="-0.249977111117893"/>
      <name val="Arial"/>
      <family val="2"/>
    </font>
    <font>
      <b/>
      <sz val="12"/>
      <name val="Arial"/>
      <family val="2"/>
    </font>
    <font>
      <sz val="8"/>
      <name val="Arial"/>
      <family val="2"/>
    </font>
    <font>
      <sz val="10"/>
      <name val="Arial"/>
      <family val="2"/>
    </font>
    <font>
      <b/>
      <sz val="8"/>
      <name val="Arial"/>
      <family val="2"/>
    </font>
    <font>
      <b/>
      <sz val="11"/>
      <name val="Arial"/>
      <family val="2"/>
    </font>
    <font>
      <sz val="11"/>
      <name val="Arial"/>
      <family val="2"/>
    </font>
    <font>
      <i/>
      <sz val="8"/>
      <name val="Arial"/>
      <family val="2"/>
    </font>
    <font>
      <sz val="7"/>
      <name val="Arial"/>
      <family val="2"/>
    </font>
    <font>
      <sz val="11"/>
      <color theme="1"/>
      <name val="Calibri"/>
      <family val="2"/>
      <scheme val="minor"/>
    </font>
    <font>
      <sz val="11"/>
      <color rgb="FFFF0000"/>
      <name val="Calibri"/>
      <family val="2"/>
      <scheme val="minor"/>
    </font>
    <font>
      <u/>
      <sz val="11"/>
      <color rgb="FFFF0000"/>
      <name val="Calibri"/>
      <family val="2"/>
      <scheme val="minor"/>
    </font>
    <font>
      <b/>
      <u/>
      <sz val="11"/>
      <color theme="1"/>
      <name val="Calibri"/>
      <family val="2"/>
      <scheme val="minor"/>
    </font>
    <font>
      <i/>
      <sz val="11"/>
      <color rgb="FFFF0000"/>
      <name val="Calibri"/>
      <family val="2"/>
      <scheme val="minor"/>
    </font>
    <font>
      <b/>
      <sz val="12"/>
      <color theme="1"/>
      <name val="Arial"/>
      <family val="2"/>
    </font>
    <font>
      <b/>
      <u/>
      <sz val="12"/>
      <color theme="1"/>
      <name val="Arial"/>
      <family val="2"/>
    </font>
    <font>
      <b/>
      <u/>
      <sz val="12"/>
      <color theme="4" tint="-0.249977111117893"/>
      <name val="Arial"/>
      <family val="2"/>
    </font>
    <font>
      <b/>
      <sz val="11"/>
      <color theme="4" tint="-0.249977111117893"/>
      <name val="Calibri"/>
      <family val="2"/>
      <scheme val="minor"/>
    </font>
    <font>
      <b/>
      <u/>
      <sz val="11"/>
      <color theme="4" tint="-0.249977111117893"/>
      <name val="Calibri"/>
      <family val="2"/>
      <scheme val="minor"/>
    </font>
    <font>
      <b/>
      <i/>
      <sz val="11"/>
      <color rgb="FFFF0000"/>
      <name val="Calibri"/>
      <family val="2"/>
      <scheme val="minor"/>
    </font>
    <font>
      <b/>
      <u val="double"/>
      <sz val="11"/>
      <name val="Arial"/>
      <family val="2"/>
    </font>
    <font>
      <sz val="10"/>
      <color theme="0" tint="-0.249977111117893"/>
      <name val="Arial"/>
      <family val="2"/>
    </font>
    <font>
      <sz val="10"/>
      <color theme="1"/>
      <name val="Arial"/>
      <family val="2"/>
    </font>
    <font>
      <b/>
      <sz val="11"/>
      <name val="Calibri"/>
      <family val="2"/>
      <scheme val="minor"/>
    </font>
    <font>
      <b/>
      <sz val="11"/>
      <color theme="0" tint="-0.499984740745262"/>
      <name val="Calibri"/>
      <family val="2"/>
      <scheme val="minor"/>
    </font>
    <font>
      <b/>
      <sz val="12"/>
      <color rgb="FFFF0000"/>
      <name val="Arial"/>
      <family val="2"/>
    </font>
    <font>
      <i/>
      <sz val="11"/>
      <name val="Arial"/>
      <family val="2"/>
    </font>
    <font>
      <b/>
      <strike/>
      <sz val="11"/>
      <name val="Arial"/>
      <family val="2"/>
    </font>
    <font>
      <sz val="12"/>
      <name val="Arial"/>
      <family val="2"/>
    </font>
    <font>
      <u/>
      <sz val="11"/>
      <color theme="10"/>
      <name val="Calibri"/>
      <family val="2"/>
      <scheme val="minor"/>
    </font>
    <font>
      <i/>
      <u/>
      <sz val="11"/>
      <color theme="10"/>
      <name val="Calibri"/>
      <family val="2"/>
      <scheme val="minor"/>
    </font>
    <font>
      <i/>
      <sz val="11"/>
      <name val="Calibri"/>
      <family val="2"/>
      <scheme val="minor"/>
    </font>
    <font>
      <b/>
      <i/>
      <sz val="11"/>
      <name val="Calibri"/>
      <family val="2"/>
      <scheme val="minor"/>
    </font>
    <font>
      <b/>
      <i/>
      <sz val="11"/>
      <color theme="0" tint="-0.499984740745262"/>
      <name val="Calibri"/>
      <family val="2"/>
      <scheme val="minor"/>
    </font>
    <font>
      <b/>
      <i/>
      <sz val="11"/>
      <name val="Arial"/>
      <family val="2"/>
    </font>
    <font>
      <b/>
      <sz val="10"/>
      <name val="Arial"/>
      <family val="2"/>
    </font>
    <font>
      <i/>
      <sz val="11"/>
      <color theme="1"/>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rgb="FFFFFF99"/>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cellStyleXfs>
  <cellXfs count="225">
    <xf numFmtId="0" fontId="0" fillId="0" borderId="0" xfId="0"/>
    <xf numFmtId="0" fontId="2" fillId="2" borderId="0" xfId="0" applyFont="1" applyFill="1" applyAlignment="1" applyProtection="1">
      <alignment horizontal="left" vertical="center"/>
      <protection locked="0"/>
    </xf>
    <xf numFmtId="0" fontId="4" fillId="2" borderId="0" xfId="0" applyFont="1" applyFill="1"/>
    <xf numFmtId="0" fontId="5" fillId="3" borderId="0" xfId="0" applyFont="1" applyFill="1" applyAlignment="1">
      <alignment horizontal="center" vertical="center" wrapText="1"/>
    </xf>
    <xf numFmtId="0" fontId="3" fillId="2" borderId="0" xfId="0" applyFont="1" applyFill="1" applyAlignment="1">
      <alignment horizontal="left" vertical="center"/>
    </xf>
    <xf numFmtId="0" fontId="4" fillId="2" borderId="0" xfId="0" applyFont="1" applyFill="1" applyAlignment="1">
      <alignment horizontal="right" vertical="top" wrapText="1"/>
    </xf>
    <xf numFmtId="0" fontId="4" fillId="2" borderId="0" xfId="0" applyFont="1" applyFill="1" applyAlignment="1">
      <alignment horizontal="left"/>
    </xf>
    <xf numFmtId="0" fontId="4" fillId="3" borderId="0" xfId="0" applyFont="1" applyFill="1" applyAlignment="1">
      <alignment horizontal="center" vertical="center" wrapText="1"/>
    </xf>
    <xf numFmtId="165" fontId="6" fillId="3" borderId="1" xfId="0" applyNumberFormat="1" applyFont="1" applyFill="1" applyBorder="1" applyAlignment="1">
      <alignment horizontal="right" vertical="top" wrapText="1"/>
    </xf>
    <xf numFmtId="165" fontId="4" fillId="3" borderId="1" xfId="0" applyNumberFormat="1" applyFont="1" applyFill="1" applyBorder="1" applyAlignment="1">
      <alignment horizontal="right" vertical="top" wrapText="1"/>
    </xf>
    <xf numFmtId="49" fontId="6" fillId="4" borderId="1" xfId="0" applyNumberFormat="1" applyFont="1" applyFill="1" applyBorder="1" applyAlignment="1" applyProtection="1">
      <alignment horizontal="left" vertical="top" wrapText="1"/>
      <protection locked="0"/>
    </xf>
    <xf numFmtId="165" fontId="6" fillId="4" borderId="1" xfId="0" applyNumberFormat="1" applyFont="1" applyFill="1" applyBorder="1" applyAlignment="1" applyProtection="1">
      <alignment horizontal="right" vertical="top" wrapText="1"/>
      <protection locked="0"/>
    </xf>
    <xf numFmtId="164" fontId="6" fillId="3" borderId="0" xfId="0" applyNumberFormat="1" applyFont="1" applyFill="1" applyAlignment="1">
      <alignment horizontal="center" vertical="center" wrapText="1"/>
    </xf>
    <xf numFmtId="0" fontId="0" fillId="3" borderId="0" xfId="0" applyFill="1"/>
    <xf numFmtId="0" fontId="1" fillId="0" borderId="0" xfId="0" applyFont="1"/>
    <xf numFmtId="165" fontId="6" fillId="3" borderId="11" xfId="0" applyNumberFormat="1" applyFont="1" applyFill="1" applyBorder="1" applyAlignment="1">
      <alignment horizontal="right" vertical="top" wrapText="1"/>
    </xf>
    <xf numFmtId="0" fontId="6" fillId="2" borderId="0" xfId="0" applyFont="1" applyFill="1" applyAlignment="1">
      <alignment horizontal="left" vertical="top" wrapText="1"/>
    </xf>
    <xf numFmtId="165" fontId="7" fillId="2" borderId="14" xfId="0" applyNumberFormat="1" applyFont="1" applyFill="1" applyBorder="1" applyAlignment="1">
      <alignment horizontal="right" vertical="center"/>
    </xf>
    <xf numFmtId="165" fontId="3" fillId="4" borderId="1" xfId="0" applyNumberFormat="1" applyFont="1" applyFill="1" applyBorder="1" applyAlignment="1" applyProtection="1">
      <alignment horizontal="right" vertical="top" wrapText="1"/>
      <protection locked="0"/>
    </xf>
    <xf numFmtId="165" fontId="7" fillId="3" borderId="1" xfId="0" applyNumberFormat="1" applyFont="1" applyFill="1" applyBorder="1" applyAlignment="1">
      <alignment horizontal="right" wrapText="1"/>
    </xf>
    <xf numFmtId="0" fontId="8" fillId="2" borderId="0" xfId="0" applyFont="1" applyFill="1"/>
    <xf numFmtId="164" fontId="7" fillId="3" borderId="1" xfId="0" applyNumberFormat="1" applyFont="1" applyFill="1" applyBorder="1" applyAlignment="1">
      <alignment horizontal="center" vertical="top" wrapText="1"/>
    </xf>
    <xf numFmtId="0" fontId="8" fillId="3" borderId="0" xfId="0" applyFont="1" applyFill="1" applyAlignment="1">
      <alignment horizontal="center" vertical="center" wrapText="1"/>
    </xf>
    <xf numFmtId="0" fontId="7" fillId="2" borderId="0" xfId="0" applyFont="1" applyFill="1" applyAlignment="1">
      <alignment horizontal="left" vertical="center"/>
    </xf>
    <xf numFmtId="0" fontId="8" fillId="2" borderId="0" xfId="0" applyFont="1" applyFill="1" applyAlignment="1">
      <alignment horizontal="right" vertical="top" wrapText="1"/>
    </xf>
    <xf numFmtId="165" fontId="7" fillId="3" borderId="1" xfId="0" applyNumberFormat="1" applyFont="1" applyFill="1" applyBorder="1" applyAlignment="1">
      <alignment horizontal="right" vertical="top" wrapText="1"/>
    </xf>
    <xf numFmtId="165" fontId="8" fillId="3" borderId="1" xfId="0" applyNumberFormat="1" applyFont="1" applyFill="1" applyBorder="1" applyAlignment="1">
      <alignment horizontal="right" vertical="top" wrapText="1"/>
    </xf>
    <xf numFmtId="0" fontId="7" fillId="2" borderId="0" xfId="0" applyFont="1" applyFill="1" applyAlignment="1">
      <alignment horizontal="left" vertical="top" wrapText="1"/>
    </xf>
    <xf numFmtId="49" fontId="7" fillId="4" borderId="1" xfId="0" applyNumberFormat="1" applyFont="1" applyFill="1" applyBorder="1" applyAlignment="1" applyProtection="1">
      <alignment horizontal="left" vertical="top" wrapText="1"/>
      <protection locked="0"/>
    </xf>
    <xf numFmtId="165" fontId="7" fillId="4" borderId="1" xfId="0" applyNumberFormat="1" applyFont="1" applyFill="1" applyBorder="1" applyAlignment="1" applyProtection="1">
      <alignment horizontal="right" vertical="top" wrapText="1"/>
      <protection locked="0"/>
    </xf>
    <xf numFmtId="0" fontId="10" fillId="2" borderId="0" xfId="0" applyFont="1" applyFill="1" applyAlignment="1">
      <alignment horizontal="left" vertical="top" wrapText="1"/>
    </xf>
    <xf numFmtId="0" fontId="9" fillId="2" borderId="0" xfId="0" applyFont="1" applyFill="1" applyAlignment="1">
      <alignment horizontal="left" vertical="top" wrapText="1"/>
    </xf>
    <xf numFmtId="166" fontId="9" fillId="3" borderId="0" xfId="0" applyNumberFormat="1" applyFont="1" applyFill="1" applyAlignment="1">
      <alignment horizontal="right" vertical="top" wrapText="1"/>
    </xf>
    <xf numFmtId="0" fontId="1" fillId="3" borderId="1" xfId="0" applyFont="1" applyFill="1" applyBorder="1" applyAlignment="1">
      <alignment wrapText="1"/>
    </xf>
    <xf numFmtId="0" fontId="0" fillId="5" borderId="1" xfId="0" applyFill="1" applyBorder="1" applyProtection="1">
      <protection locked="0"/>
    </xf>
    <xf numFmtId="8" fontId="0" fillId="5" borderId="1" xfId="0" applyNumberFormat="1" applyFill="1" applyBorder="1" applyProtection="1">
      <protection locked="0"/>
    </xf>
    <xf numFmtId="168" fontId="9" fillId="3" borderId="1" xfId="0" applyNumberFormat="1" applyFont="1" applyFill="1" applyBorder="1" applyAlignment="1" applyProtection="1">
      <alignment horizontal="right" vertical="top" wrapText="1"/>
      <protection locked="0"/>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1" fillId="3" borderId="0" xfId="0" applyFont="1" applyFill="1"/>
    <xf numFmtId="0" fontId="1" fillId="3" borderId="4" xfId="0" applyFont="1" applyFill="1" applyBorder="1"/>
    <xf numFmtId="0" fontId="0" fillId="3" borderId="21" xfId="0" applyFill="1" applyBorder="1"/>
    <xf numFmtId="0" fontId="1" fillId="3" borderId="20" xfId="0" applyFont="1" applyFill="1" applyBorder="1"/>
    <xf numFmtId="0" fontId="1" fillId="3" borderId="5" xfId="0" applyFont="1" applyFill="1" applyBorder="1"/>
    <xf numFmtId="0" fontId="1" fillId="3" borderId="21" xfId="0" applyFont="1" applyFill="1" applyBorder="1"/>
    <xf numFmtId="0" fontId="0" fillId="3" borderId="6" xfId="0" applyFill="1" applyBorder="1"/>
    <xf numFmtId="0" fontId="0" fillId="3" borderId="8" xfId="0" applyFill="1" applyBorder="1"/>
    <xf numFmtId="0" fontId="0" fillId="3" borderId="8" xfId="0" applyFill="1" applyBorder="1" applyAlignment="1">
      <alignment wrapText="1"/>
    </xf>
    <xf numFmtId="0" fontId="0" fillId="3" borderId="9" xfId="0" applyFill="1" applyBorder="1"/>
    <xf numFmtId="44" fontId="0" fillId="3" borderId="4" xfId="1" applyFont="1" applyFill="1" applyBorder="1"/>
    <xf numFmtId="0" fontId="0" fillId="3" borderId="5" xfId="0" applyFill="1" applyBorder="1"/>
    <xf numFmtId="0" fontId="0" fillId="3" borderId="22" xfId="0" applyFill="1" applyBorder="1"/>
    <xf numFmtId="0" fontId="0" fillId="3" borderId="10" xfId="0" applyFill="1" applyBorder="1"/>
    <xf numFmtId="0" fontId="0" fillId="3" borderId="23" xfId="0" applyFill="1" applyBorder="1"/>
    <xf numFmtId="44" fontId="0" fillId="5" borderId="6" xfId="1" applyFont="1" applyFill="1" applyBorder="1"/>
    <xf numFmtId="0" fontId="14" fillId="3" borderId="0" xfId="0" applyFont="1" applyFill="1"/>
    <xf numFmtId="0" fontId="0" fillId="3" borderId="16" xfId="0" applyFill="1" applyBorder="1"/>
    <xf numFmtId="0" fontId="0" fillId="3" borderId="25" xfId="0" applyFill="1" applyBorder="1"/>
    <xf numFmtId="0" fontId="14" fillId="3" borderId="24" xfId="0" applyFont="1" applyFill="1" applyBorder="1"/>
    <xf numFmtId="0" fontId="0" fillId="3" borderId="24" xfId="0" applyFill="1" applyBorder="1"/>
    <xf numFmtId="0" fontId="0" fillId="3" borderId="26" xfId="0" applyFill="1" applyBorder="1"/>
    <xf numFmtId="0" fontId="0" fillId="3" borderId="3" xfId="0" applyFill="1" applyBorder="1"/>
    <xf numFmtId="0" fontId="1" fillId="3" borderId="1" xfId="0" applyFont="1" applyFill="1" applyBorder="1"/>
    <xf numFmtId="0" fontId="0" fillId="3" borderId="27" xfId="0" applyFill="1" applyBorder="1"/>
    <xf numFmtId="0" fontId="0" fillId="3" borderId="2" xfId="0" applyFill="1" applyBorder="1"/>
    <xf numFmtId="0" fontId="0" fillId="3" borderId="14" xfId="0" applyFill="1" applyBorder="1"/>
    <xf numFmtId="0" fontId="16" fillId="3" borderId="0" xfId="0" applyFont="1" applyFill="1"/>
    <xf numFmtId="0" fontId="17" fillId="3" borderId="0" xfId="0" applyFont="1" applyFill="1"/>
    <xf numFmtId="0" fontId="18" fillId="3" borderId="0" xfId="0" applyFont="1" applyFill="1"/>
    <xf numFmtId="8" fontId="1" fillId="3" borderId="1" xfId="0" applyNumberFormat="1" applyFont="1" applyFill="1" applyBorder="1"/>
    <xf numFmtId="0" fontId="8" fillId="3" borderId="1" xfId="0" applyFont="1" applyFill="1" applyBorder="1" applyAlignment="1">
      <alignment horizontal="left" vertical="top" wrapText="1"/>
    </xf>
    <xf numFmtId="0" fontId="0" fillId="3" borderId="1" xfId="0" applyFill="1" applyBorder="1" applyAlignment="1">
      <alignment wrapText="1"/>
    </xf>
    <xf numFmtId="167" fontId="0" fillId="5" borderId="7" xfId="0" applyNumberFormat="1" applyFill="1" applyBorder="1" applyProtection="1">
      <protection locked="0"/>
    </xf>
    <xf numFmtId="167" fontId="0" fillId="5" borderId="5" xfId="2" applyNumberFormat="1" applyFont="1" applyFill="1" applyBorder="1" applyProtection="1">
      <protection locked="0"/>
    </xf>
    <xf numFmtId="169" fontId="0" fillId="5" borderId="6" xfId="0" applyNumberFormat="1" applyFill="1" applyBorder="1" applyProtection="1">
      <protection locked="0"/>
    </xf>
    <xf numFmtId="169" fontId="0" fillId="5" borderId="8" xfId="0" applyNumberFormat="1" applyFill="1" applyBorder="1" applyProtection="1">
      <protection locked="0"/>
    </xf>
    <xf numFmtId="169" fontId="0" fillId="5" borderId="9" xfId="0" applyNumberFormat="1" applyFill="1" applyBorder="1" applyProtection="1">
      <protection locked="0"/>
    </xf>
    <xf numFmtId="0" fontId="19" fillId="3" borderId="11" xfId="0" applyFont="1" applyFill="1" applyBorder="1" applyAlignment="1">
      <alignment horizontal="center" wrapText="1"/>
    </xf>
    <xf numFmtId="170" fontId="1" fillId="5" borderId="1" xfId="0" applyNumberFormat="1" applyFont="1" applyFill="1" applyBorder="1" applyAlignment="1" applyProtection="1">
      <alignment wrapText="1"/>
      <protection locked="0"/>
    </xf>
    <xf numFmtId="1" fontId="0" fillId="5" borderId="1" xfId="0" applyNumberFormat="1" applyFill="1" applyBorder="1" applyProtection="1">
      <protection locked="0"/>
    </xf>
    <xf numFmtId="171" fontId="0" fillId="5" borderId="1" xfId="0" applyNumberFormat="1" applyFill="1" applyBorder="1" applyProtection="1">
      <protection locked="0"/>
    </xf>
    <xf numFmtId="0" fontId="7" fillId="2" borderId="0" xfId="0" applyFont="1" applyFill="1" applyAlignment="1">
      <alignment horizontal="left" vertical="top" wrapText="1"/>
    </xf>
    <xf numFmtId="169" fontId="8" fillId="3" borderId="1" xfId="0" applyNumberFormat="1" applyFont="1" applyFill="1" applyBorder="1" applyAlignment="1" applyProtection="1">
      <alignment horizontal="right" vertical="top" wrapText="1"/>
      <protection locked="0"/>
    </xf>
    <xf numFmtId="49" fontId="7" fillId="3" borderId="1" xfId="0" applyNumberFormat="1" applyFont="1" applyFill="1" applyBorder="1" applyAlignment="1">
      <alignment vertical="center" wrapText="1"/>
    </xf>
    <xf numFmtId="169" fontId="7" fillId="3" borderId="0" xfId="0" applyNumberFormat="1" applyFont="1" applyFill="1" applyBorder="1" applyAlignment="1">
      <alignment vertical="top" wrapText="1"/>
    </xf>
    <xf numFmtId="2" fontId="7" fillId="3" borderId="0" xfId="0" applyNumberFormat="1" applyFont="1" applyFill="1" applyBorder="1" applyAlignment="1">
      <alignment vertical="top" wrapText="1"/>
    </xf>
    <xf numFmtId="49" fontId="7" fillId="3" borderId="0" xfId="0" applyNumberFormat="1" applyFont="1" applyFill="1" applyBorder="1" applyAlignment="1">
      <alignment vertical="top" wrapText="1"/>
    </xf>
    <xf numFmtId="49" fontId="7" fillId="3" borderId="0" xfId="0" applyNumberFormat="1" applyFont="1" applyFill="1" applyBorder="1" applyAlignment="1">
      <alignment horizontal="left" vertical="top" wrapText="1"/>
    </xf>
    <xf numFmtId="169" fontId="7" fillId="5" borderId="1" xfId="0" applyNumberFormat="1" applyFont="1" applyFill="1" applyBorder="1" applyAlignment="1">
      <alignment vertical="top" wrapText="1"/>
    </xf>
    <xf numFmtId="169" fontId="22" fillId="3" borderId="1" xfId="0" applyNumberFormat="1" applyFont="1" applyFill="1" applyBorder="1" applyAlignment="1">
      <alignment horizontal="right"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7" fillId="3" borderId="1" xfId="0" applyNumberFormat="1" applyFont="1" applyFill="1" applyBorder="1" applyAlignment="1">
      <alignment horizontal="center" vertical="top" wrapText="1"/>
    </xf>
    <xf numFmtId="0" fontId="6" fillId="3" borderId="0" xfId="0" applyFont="1" applyFill="1" applyAlignment="1" applyProtection="1">
      <alignment horizontal="left" vertical="center"/>
      <protection locked="0"/>
    </xf>
    <xf numFmtId="0" fontId="6" fillId="3" borderId="0" xfId="0" applyFont="1" applyFill="1" applyAlignment="1" applyProtection="1">
      <alignment vertical="center"/>
      <protection locked="0"/>
    </xf>
    <xf numFmtId="0" fontId="7" fillId="2" borderId="0" xfId="0" applyFont="1" applyFill="1" applyAlignment="1">
      <alignment horizontal="left" vertical="top" wrapText="1"/>
    </xf>
    <xf numFmtId="49" fontId="7" fillId="3" borderId="0" xfId="0" applyNumberFormat="1" applyFont="1" applyFill="1" applyBorder="1" applyAlignment="1">
      <alignment horizontal="left" vertical="top" wrapText="1"/>
    </xf>
    <xf numFmtId="0" fontId="7" fillId="3" borderId="1" xfId="0" applyNumberFormat="1" applyFont="1" applyFill="1" applyBorder="1" applyAlignment="1" applyProtection="1">
      <alignment horizontal="left" vertical="top" wrapText="1"/>
    </xf>
    <xf numFmtId="172" fontId="7" fillId="3" borderId="1" xfId="0" applyNumberFormat="1" applyFont="1" applyFill="1" applyBorder="1" applyAlignment="1">
      <alignment vertical="top" wrapText="1"/>
    </xf>
    <xf numFmtId="173" fontId="7" fillId="3" borderId="1" xfId="0" applyNumberFormat="1" applyFont="1" applyFill="1" applyBorder="1" applyAlignment="1" applyProtection="1">
      <alignment horizontal="right" vertical="top" wrapText="1"/>
      <protection locked="0"/>
    </xf>
    <xf numFmtId="165" fontId="7" fillId="3" borderId="1" xfId="0" applyNumberFormat="1" applyFont="1" applyFill="1" applyBorder="1" applyAlignment="1" applyProtection="1">
      <alignment horizontal="right" vertical="top" wrapText="1"/>
    </xf>
    <xf numFmtId="169" fontId="1" fillId="5" borderId="1" xfId="0" applyNumberFormat="1" applyFont="1" applyFill="1" applyBorder="1" applyAlignment="1" applyProtection="1">
      <alignment wrapText="1"/>
      <protection locked="0"/>
    </xf>
    <xf numFmtId="165" fontId="7" fillId="3" borderId="1" xfId="0" applyNumberFormat="1" applyFont="1" applyFill="1" applyBorder="1" applyAlignment="1" applyProtection="1">
      <alignment horizontal="right" vertical="top" wrapText="1"/>
      <protection locked="0"/>
    </xf>
    <xf numFmtId="49" fontId="8" fillId="3" borderId="0" xfId="0" applyNumberFormat="1" applyFont="1" applyFill="1" applyBorder="1" applyAlignment="1" applyProtection="1">
      <alignment horizontal="left" vertical="top" wrapText="1"/>
      <protection locked="0"/>
    </xf>
    <xf numFmtId="165" fontId="7" fillId="3" borderId="0" xfId="0" applyNumberFormat="1" applyFont="1" applyFill="1" applyBorder="1" applyAlignment="1" applyProtection="1">
      <alignment horizontal="right" vertical="top" wrapText="1"/>
      <protection locked="0"/>
    </xf>
    <xf numFmtId="49" fontId="8" fillId="3" borderId="1" xfId="0" applyNumberFormat="1" applyFont="1" applyFill="1" applyBorder="1" applyAlignment="1" applyProtection="1">
      <alignment horizontal="left" vertical="top" wrapText="1"/>
    </xf>
    <xf numFmtId="165" fontId="8" fillId="3" borderId="1" xfId="0" applyNumberFormat="1" applyFont="1" applyFill="1" applyBorder="1" applyAlignment="1" applyProtection="1">
      <alignment horizontal="right" vertical="top" wrapText="1"/>
      <protection locked="0"/>
    </xf>
    <xf numFmtId="0" fontId="7" fillId="5" borderId="1" xfId="0" applyNumberFormat="1" applyFont="1" applyFill="1" applyBorder="1" applyAlignment="1">
      <alignment horizontal="left" vertical="top" wrapText="1"/>
    </xf>
    <xf numFmtId="0" fontId="7" fillId="5" borderId="1" xfId="0" applyNumberFormat="1" applyFont="1" applyFill="1" applyBorder="1" applyAlignment="1">
      <alignment vertical="top" wrapText="1"/>
    </xf>
    <xf numFmtId="165" fontId="7" fillId="5" borderId="1" xfId="0" applyNumberFormat="1" applyFont="1" applyFill="1" applyBorder="1" applyAlignment="1" applyProtection="1">
      <alignment horizontal="right" vertical="top" wrapText="1"/>
      <protection locked="0"/>
    </xf>
    <xf numFmtId="165" fontId="8" fillId="3" borderId="1" xfId="0" applyNumberFormat="1" applyFont="1" applyFill="1" applyBorder="1" applyAlignment="1" applyProtection="1">
      <alignment horizontal="right" vertical="top" wrapText="1"/>
    </xf>
    <xf numFmtId="14" fontId="6" fillId="4" borderId="10" xfId="0" applyNumberFormat="1" applyFont="1" applyFill="1" applyBorder="1" applyAlignment="1" applyProtection="1">
      <alignment horizontal="center"/>
      <protection locked="0"/>
    </xf>
    <xf numFmtId="174" fontId="0" fillId="5" borderId="4" xfId="0" applyNumberFormat="1" applyFill="1" applyBorder="1"/>
    <xf numFmtId="2" fontId="0" fillId="3" borderId="16" xfId="0" applyNumberFormat="1" applyFill="1" applyBorder="1"/>
    <xf numFmtId="2" fontId="18" fillId="3" borderId="0" xfId="0" applyNumberFormat="1" applyFont="1" applyFill="1"/>
    <xf numFmtId="2" fontId="19" fillId="3" borderId="11" xfId="0" applyNumberFormat="1" applyFont="1" applyFill="1" applyBorder="1" applyAlignment="1">
      <alignment horizontal="center" wrapText="1"/>
    </xf>
    <xf numFmtId="2" fontId="1" fillId="5" borderId="1" xfId="0" applyNumberFormat="1" applyFont="1" applyFill="1" applyBorder="1" applyAlignment="1" applyProtection="1">
      <alignment wrapText="1"/>
      <protection locked="0"/>
    </xf>
    <xf numFmtId="2" fontId="0" fillId="3" borderId="0" xfId="0" applyNumberFormat="1" applyFill="1"/>
    <xf numFmtId="2" fontId="0" fillId="3" borderId="2" xfId="0" applyNumberFormat="1" applyFill="1" applyBorder="1"/>
    <xf numFmtId="2" fontId="0" fillId="0" borderId="0" xfId="0" applyNumberFormat="1"/>
    <xf numFmtId="169" fontId="7" fillId="3" borderId="1" xfId="0" applyNumberFormat="1" applyFont="1" applyFill="1" applyBorder="1" applyAlignment="1" applyProtection="1">
      <alignment horizontal="right" vertical="top" wrapText="1"/>
      <protection locked="0"/>
    </xf>
    <xf numFmtId="0" fontId="30" fillId="5" borderId="1" xfId="0" applyFont="1" applyFill="1" applyBorder="1" applyAlignment="1" applyProtection="1">
      <alignment horizontal="left" vertical="center"/>
      <protection locked="0"/>
    </xf>
    <xf numFmtId="2" fontId="0" fillId="5" borderId="1" xfId="0" applyNumberFormat="1" applyFill="1" applyBorder="1" applyProtection="1">
      <protection locked="0"/>
    </xf>
    <xf numFmtId="0" fontId="9" fillId="2" borderId="0" xfId="0" applyFont="1" applyFill="1" applyAlignment="1">
      <alignment horizontal="left" vertical="center" wrapText="1"/>
    </xf>
    <xf numFmtId="0" fontId="6" fillId="6" borderId="0" xfId="0" applyFont="1" applyFill="1" applyAlignment="1" applyProtection="1">
      <alignment horizontal="left" vertical="center"/>
      <protection locked="0"/>
    </xf>
    <xf numFmtId="165" fontId="4" fillId="3" borderId="13" xfId="0" applyNumberFormat="1" applyFont="1" applyFill="1" applyBorder="1" applyAlignment="1">
      <alignment horizontal="right" vertical="top" wrapText="1"/>
    </xf>
    <xf numFmtId="165" fontId="6" fillId="4" borderId="12" xfId="0" applyNumberFormat="1" applyFont="1" applyFill="1" applyBorder="1" applyAlignment="1" applyProtection="1">
      <alignment horizontal="right" vertical="top" wrapText="1"/>
      <protection locked="0"/>
    </xf>
    <xf numFmtId="165" fontId="6" fillId="4" borderId="11" xfId="0" applyNumberFormat="1" applyFont="1" applyFill="1" applyBorder="1" applyAlignment="1" applyProtection="1">
      <alignment horizontal="right" vertical="top" wrapText="1"/>
      <protection locked="0"/>
    </xf>
    <xf numFmtId="0" fontId="5" fillId="3" borderId="0" xfId="0" applyFont="1" applyFill="1" applyBorder="1" applyAlignment="1">
      <alignment horizontal="center" vertical="center" wrapText="1"/>
    </xf>
    <xf numFmtId="165" fontId="4" fillId="3" borderId="4" xfId="0" applyNumberFormat="1" applyFont="1" applyFill="1" applyBorder="1" applyAlignment="1">
      <alignment horizontal="right" vertical="top" wrapText="1"/>
    </xf>
    <xf numFmtId="165" fontId="7" fillId="2" borderId="1" xfId="0" applyNumberFormat="1" applyFont="1" applyFill="1" applyBorder="1" applyAlignment="1">
      <alignment horizontal="right" vertical="center"/>
    </xf>
    <xf numFmtId="165" fontId="7" fillId="2" borderId="11" xfId="0" applyNumberFormat="1" applyFont="1" applyFill="1" applyBorder="1" applyAlignment="1">
      <alignment horizontal="right" vertical="center"/>
    </xf>
    <xf numFmtId="0" fontId="9" fillId="3" borderId="0" xfId="0" applyFont="1" applyFill="1" applyBorder="1" applyAlignment="1">
      <alignment horizontal="left" vertical="center" wrapText="1"/>
    </xf>
    <xf numFmtId="0" fontId="31" fillId="3" borderId="0" xfId="3" applyFill="1" applyAlignment="1">
      <alignment wrapText="1"/>
    </xf>
    <xf numFmtId="0" fontId="2" fillId="2" borderId="0" xfId="0" applyFont="1" applyFill="1" applyAlignment="1" applyProtection="1">
      <alignment horizontal="left"/>
      <protection locked="0"/>
    </xf>
    <xf numFmtId="165" fontId="8" fillId="3" borderId="1" xfId="0" applyNumberFormat="1" applyFont="1" applyFill="1" applyBorder="1" applyAlignment="1">
      <alignment horizontal="right" wrapText="1"/>
    </xf>
    <xf numFmtId="0" fontId="0" fillId="0" borderId="0" xfId="0" applyAlignment="1"/>
    <xf numFmtId="165" fontId="7" fillId="3" borderId="24" xfId="0" applyNumberFormat="1" applyFont="1" applyFill="1" applyBorder="1" applyAlignment="1" applyProtection="1">
      <alignment horizontal="right" vertical="top" wrapText="1"/>
      <protection locked="0"/>
    </xf>
    <xf numFmtId="165" fontId="4" fillId="3" borderId="0" xfId="0" applyNumberFormat="1" applyFont="1" applyFill="1" applyBorder="1" applyAlignment="1">
      <alignment horizontal="right" wrapText="1"/>
    </xf>
    <xf numFmtId="165" fontId="4" fillId="3" borderId="1" xfId="0" applyNumberFormat="1" applyFont="1" applyFill="1" applyBorder="1" applyAlignment="1">
      <alignment horizontal="right" wrapText="1"/>
    </xf>
    <xf numFmtId="165" fontId="4" fillId="3" borderId="12" xfId="0" applyNumberFormat="1" applyFont="1" applyFill="1" applyBorder="1" applyAlignment="1">
      <alignment horizontal="right" wrapText="1"/>
    </xf>
    <xf numFmtId="165" fontId="4" fillId="3" borderId="11" xfId="0" applyNumberFormat="1" applyFont="1" applyFill="1" applyBorder="1" applyAlignment="1">
      <alignment horizontal="right" wrapText="1"/>
    </xf>
    <xf numFmtId="165" fontId="3" fillId="4" borderId="1" xfId="0" applyNumberFormat="1" applyFont="1" applyFill="1" applyBorder="1" applyAlignment="1" applyProtection="1">
      <alignment horizontal="right" vertical="center" wrapText="1"/>
      <protection locked="0"/>
    </xf>
    <xf numFmtId="165" fontId="7" fillId="3" borderId="1" xfId="0" applyNumberFormat="1" applyFont="1" applyFill="1" applyBorder="1" applyAlignment="1" applyProtection="1">
      <alignment horizontal="right" wrapText="1"/>
    </xf>
    <xf numFmtId="49" fontId="7" fillId="3" borderId="1" xfId="0" applyNumberFormat="1" applyFont="1" applyFill="1" applyBorder="1" applyAlignment="1" applyProtection="1">
      <alignment horizontal="left" vertical="top" wrapText="1"/>
      <protection locked="0"/>
    </xf>
    <xf numFmtId="0" fontId="37" fillId="6" borderId="0" xfId="0" applyFont="1" applyFill="1" applyAlignment="1" applyProtection="1">
      <alignment horizontal="left" vertical="center"/>
      <protection locked="0"/>
    </xf>
    <xf numFmtId="0" fontId="5" fillId="6" borderId="0" xfId="0" applyFont="1" applyFill="1" applyAlignment="1" applyProtection="1">
      <alignment horizontal="left" vertical="center"/>
      <protection locked="0"/>
    </xf>
    <xf numFmtId="169" fontId="0" fillId="3" borderId="1" xfId="0" applyNumberFormat="1" applyFill="1" applyBorder="1" applyProtection="1"/>
    <xf numFmtId="8" fontId="0" fillId="3" borderId="1" xfId="0" applyNumberFormat="1" applyFill="1" applyBorder="1" applyProtection="1"/>
    <xf numFmtId="2" fontId="38" fillId="3" borderId="0" xfId="0" applyNumberFormat="1" applyFont="1" applyFill="1"/>
    <xf numFmtId="0" fontId="7" fillId="5" borderId="1" xfId="0" applyNumberFormat="1" applyFont="1" applyFill="1" applyBorder="1" applyAlignment="1" applyProtection="1">
      <alignment horizontal="left" vertical="top" wrapText="1"/>
      <protection locked="0"/>
    </xf>
    <xf numFmtId="49" fontId="7" fillId="5" borderId="1" xfId="0" applyNumberFormat="1" applyFont="1" applyFill="1" applyBorder="1" applyAlignment="1" applyProtection="1">
      <alignment horizontal="left" vertical="top" wrapText="1"/>
      <protection locked="0"/>
    </xf>
    <xf numFmtId="49" fontId="7" fillId="5" borderId="1" xfId="0" applyNumberFormat="1" applyFont="1" applyFill="1" applyBorder="1" applyAlignment="1" applyProtection="1">
      <alignment vertical="top" wrapText="1"/>
      <protection locked="0"/>
    </xf>
    <xf numFmtId="169" fontId="7" fillId="5" borderId="1" xfId="0" applyNumberFormat="1" applyFont="1" applyFill="1" applyBorder="1" applyAlignment="1" applyProtection="1">
      <alignment vertical="top" wrapText="1"/>
      <protection locked="0"/>
    </xf>
    <xf numFmtId="0" fontId="7" fillId="5" borderId="1" xfId="0" applyNumberFormat="1" applyFont="1" applyFill="1" applyBorder="1" applyAlignment="1" applyProtection="1">
      <alignment vertical="top" wrapText="1"/>
      <protection locked="0"/>
    </xf>
    <xf numFmtId="0" fontId="3" fillId="2" borderId="0" xfId="0" applyFont="1" applyFill="1" applyAlignment="1">
      <alignment horizontal="left" wrapText="1"/>
    </xf>
    <xf numFmtId="0" fontId="8" fillId="2" borderId="0" xfId="0" applyFont="1" applyFill="1" applyAlignment="1">
      <alignment horizontal="left"/>
    </xf>
    <xf numFmtId="0" fontId="3" fillId="2" borderId="3" xfId="0" applyFont="1" applyFill="1" applyBorder="1" applyAlignment="1">
      <alignment horizontal="left" wrapText="1"/>
    </xf>
    <xf numFmtId="0" fontId="6" fillId="2" borderId="0" xfId="0" applyFont="1" applyFill="1" applyAlignment="1">
      <alignment horizontal="left" vertical="center" wrapText="1"/>
    </xf>
    <xf numFmtId="0" fontId="8" fillId="2" borderId="0" xfId="0" applyFont="1" applyFill="1" applyAlignment="1">
      <alignment horizontal="left"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29" fillId="2" borderId="0" xfId="0" applyFont="1" applyFill="1" applyAlignment="1">
      <alignment horizontal="left" vertical="top" wrapText="1"/>
    </xf>
    <xf numFmtId="0" fontId="6" fillId="4" borderId="17" xfId="0" applyFont="1" applyFill="1" applyBorder="1" applyAlignment="1" applyProtection="1">
      <alignment horizontal="left" vertical="center"/>
      <protection locked="0"/>
    </xf>
    <xf numFmtId="0" fontId="6" fillId="4" borderId="18" xfId="0" applyFont="1" applyFill="1" applyBorder="1" applyAlignment="1" applyProtection="1">
      <alignment horizontal="left" vertical="center"/>
      <protection locked="0"/>
    </xf>
    <xf numFmtId="0" fontId="6" fillId="4" borderId="19" xfId="0" applyFont="1" applyFill="1" applyBorder="1" applyAlignment="1" applyProtection="1">
      <alignment horizontal="left" vertical="center"/>
      <protection locked="0"/>
    </xf>
    <xf numFmtId="0" fontId="6" fillId="4" borderId="22" xfId="0" applyFont="1" applyFill="1" applyBorder="1" applyAlignment="1" applyProtection="1">
      <alignment horizontal="left" vertical="center"/>
      <protection locked="0"/>
    </xf>
    <xf numFmtId="0" fontId="6" fillId="4" borderId="10" xfId="0" applyFont="1" applyFill="1" applyBorder="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0" fontId="27" fillId="2" borderId="0" xfId="0" applyFont="1" applyFill="1" applyAlignment="1">
      <alignment horizontal="left" wrapText="1"/>
    </xf>
    <xf numFmtId="0" fontId="6" fillId="4" borderId="28" xfId="0" applyFont="1" applyFill="1" applyBorder="1" applyAlignment="1" applyProtection="1">
      <alignment horizontal="left" vertical="center"/>
      <protection locked="0"/>
    </xf>
    <xf numFmtId="0" fontId="6" fillId="4" borderId="29" xfId="0" applyFont="1" applyFill="1" applyBorder="1" applyAlignment="1" applyProtection="1">
      <alignment horizontal="left" vertical="center"/>
      <protection locked="0"/>
    </xf>
    <xf numFmtId="0" fontId="6" fillId="4" borderId="5" xfId="0" applyFont="1" applyFill="1" applyBorder="1" applyAlignment="1" applyProtection="1">
      <alignment horizontal="left" vertical="center"/>
      <protection locked="0"/>
    </xf>
    <xf numFmtId="0" fontId="5" fillId="3" borderId="29" xfId="0" applyFont="1" applyFill="1" applyBorder="1" applyAlignment="1">
      <alignment horizontal="left" wrapText="1"/>
    </xf>
    <xf numFmtId="0" fontId="28" fillId="2" borderId="0" xfId="0" applyFont="1" applyFill="1" applyAlignment="1">
      <alignment horizontal="left" vertical="top" wrapText="1"/>
    </xf>
    <xf numFmtId="0" fontId="28" fillId="2" borderId="0" xfId="0" applyFont="1" applyFill="1" applyAlignment="1">
      <alignment horizontal="left" wrapText="1"/>
    </xf>
    <xf numFmtId="165" fontId="8" fillId="3" borderId="15" xfId="0" applyNumberFormat="1" applyFont="1" applyFill="1" applyBorder="1" applyAlignment="1">
      <alignment horizontal="right" vertical="top" wrapText="1"/>
    </xf>
    <xf numFmtId="165" fontId="8" fillId="3" borderId="11" xfId="0" applyNumberFormat="1" applyFont="1" applyFill="1" applyBorder="1" applyAlignment="1">
      <alignment horizontal="right" vertical="top" wrapText="1"/>
    </xf>
    <xf numFmtId="0" fontId="28" fillId="2" borderId="3" xfId="0" applyFont="1" applyFill="1" applyBorder="1" applyAlignment="1">
      <alignment horizontal="left" vertical="top" wrapText="1"/>
    </xf>
    <xf numFmtId="0" fontId="4" fillId="2" borderId="0" xfId="0" applyFont="1" applyFill="1" applyAlignment="1">
      <alignment horizontal="left" wrapText="1"/>
    </xf>
    <xf numFmtId="0" fontId="4" fillId="2" borderId="3" xfId="0" applyFont="1" applyFill="1" applyBorder="1" applyAlignment="1">
      <alignment horizontal="left" wrapText="1"/>
    </xf>
    <xf numFmtId="0" fontId="9" fillId="2" borderId="0" xfId="0" applyFont="1" applyFill="1" applyAlignment="1">
      <alignment horizontal="left" vertical="top" wrapText="1"/>
    </xf>
    <xf numFmtId="0" fontId="9" fillId="2" borderId="3" xfId="0" applyFont="1" applyFill="1" applyBorder="1" applyAlignment="1">
      <alignment horizontal="left" vertical="top" wrapText="1"/>
    </xf>
    <xf numFmtId="0" fontId="37" fillId="2" borderId="0" xfId="0" applyFont="1" applyFill="1" applyAlignment="1">
      <alignment horizontal="left" vertical="top" wrapText="1"/>
    </xf>
    <xf numFmtId="0" fontId="6" fillId="2" borderId="0" xfId="0" applyFont="1" applyFill="1" applyBorder="1" applyAlignment="1">
      <alignment horizontal="left" vertical="top" wrapText="1"/>
    </xf>
    <xf numFmtId="0" fontId="4" fillId="2" borderId="0" xfId="0" applyFont="1" applyFill="1" applyBorder="1" applyAlignment="1">
      <alignment horizontal="left" wrapText="1"/>
    </xf>
    <xf numFmtId="0" fontId="6" fillId="2" borderId="0" xfId="0" applyFont="1" applyFill="1" applyAlignment="1">
      <alignment horizontal="left" wrapText="1"/>
    </xf>
    <xf numFmtId="0" fontId="6" fillId="2" borderId="3" xfId="0" applyFont="1" applyFill="1" applyBorder="1" applyAlignment="1">
      <alignment horizontal="left" wrapText="1"/>
    </xf>
    <xf numFmtId="0" fontId="10" fillId="2" borderId="16" xfId="0" applyFont="1" applyFill="1" applyBorder="1" applyAlignment="1">
      <alignment horizontal="left" vertical="top" wrapText="1"/>
    </xf>
    <xf numFmtId="0" fontId="37" fillId="2" borderId="0" xfId="0" applyFont="1" applyFill="1" applyAlignment="1">
      <alignment horizontal="left" vertical="center" wrapText="1"/>
    </xf>
    <xf numFmtId="0" fontId="37" fillId="2" borderId="3" xfId="0" applyFont="1" applyFill="1" applyBorder="1" applyAlignment="1">
      <alignment horizontal="left" vertical="center" wrapText="1"/>
    </xf>
    <xf numFmtId="0" fontId="3" fillId="2" borderId="0" xfId="0" applyFont="1" applyFill="1" applyBorder="1" applyAlignment="1">
      <alignment horizontal="center" vertical="center"/>
    </xf>
    <xf numFmtId="0" fontId="6" fillId="2" borderId="0" xfId="0" applyFont="1" applyFill="1" applyBorder="1" applyAlignment="1">
      <alignment horizontal="left" wrapText="1"/>
    </xf>
    <xf numFmtId="0" fontId="10" fillId="2" borderId="0" xfId="0" applyFont="1" applyFill="1" applyBorder="1" applyAlignment="1">
      <alignment horizontal="center" vertical="top" wrapText="1"/>
    </xf>
    <xf numFmtId="0" fontId="9" fillId="2" borderId="0" xfId="0" applyFont="1" applyFill="1" applyBorder="1" applyAlignment="1">
      <alignment horizontal="left" wrapText="1"/>
    </xf>
    <xf numFmtId="0" fontId="9" fillId="2" borderId="0" xfId="0" applyFont="1" applyFill="1" applyBorder="1" applyAlignment="1">
      <alignment horizontal="left" vertical="top" wrapText="1"/>
    </xf>
    <xf numFmtId="0" fontId="10" fillId="5" borderId="2"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2" borderId="2" xfId="0" applyFont="1" applyFill="1" applyBorder="1" applyAlignment="1">
      <alignment horizontal="left" vertical="top" wrapText="1"/>
    </xf>
    <xf numFmtId="0" fontId="0" fillId="3" borderId="0" xfId="0" applyFill="1" applyAlignment="1">
      <alignment horizontal="left" wrapText="1"/>
    </xf>
    <xf numFmtId="0" fontId="1" fillId="3" borderId="26" xfId="0" applyFont="1" applyFill="1" applyBorder="1" applyAlignment="1">
      <alignment horizontal="left" wrapText="1"/>
    </xf>
    <xf numFmtId="0" fontId="1" fillId="3" borderId="0" xfId="0" applyFont="1" applyFill="1" applyAlignment="1">
      <alignment horizontal="left" wrapText="1"/>
    </xf>
    <xf numFmtId="0" fontId="1" fillId="3" borderId="3" xfId="0" applyFont="1" applyFill="1" applyBorder="1" applyAlignment="1">
      <alignment horizontal="left" wrapText="1"/>
    </xf>
    <xf numFmtId="0" fontId="1" fillId="3" borderId="27" xfId="0" applyFont="1" applyFill="1" applyBorder="1" applyAlignment="1">
      <alignment horizontal="left" wrapText="1"/>
    </xf>
    <xf numFmtId="0" fontId="1" fillId="3" borderId="2" xfId="0" applyFont="1" applyFill="1" applyBorder="1" applyAlignment="1">
      <alignment horizontal="left" wrapText="1"/>
    </xf>
    <xf numFmtId="0" fontId="1" fillId="3" borderId="14" xfId="0" applyFont="1" applyFill="1" applyBorder="1" applyAlignment="1">
      <alignment horizontal="left" wrapText="1"/>
    </xf>
    <xf numFmtId="0" fontId="12" fillId="3" borderId="0" xfId="0" applyFont="1" applyFill="1" applyAlignment="1">
      <alignment horizontal="left" vertical="top" wrapText="1"/>
    </xf>
    <xf numFmtId="0" fontId="33" fillId="3" borderId="16" xfId="0" applyFont="1" applyFill="1" applyBorder="1" applyAlignment="1">
      <alignment horizontal="left" wrapText="1"/>
    </xf>
    <xf numFmtId="0" fontId="21" fillId="3" borderId="28" xfId="0" applyFont="1" applyFill="1" applyBorder="1" applyAlignment="1">
      <alignment horizontal="center" vertical="center"/>
    </xf>
    <xf numFmtId="0" fontId="21" fillId="3" borderId="29"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5" xfId="0" applyFont="1" applyFill="1" applyBorder="1" applyAlignment="1">
      <alignment horizontal="center" vertical="center"/>
    </xf>
    <xf numFmtId="0" fontId="25" fillId="3" borderId="0" xfId="0" applyFont="1" applyFill="1" applyAlignment="1">
      <alignment horizontal="left" vertical="top" wrapText="1"/>
    </xf>
    <xf numFmtId="0" fontId="25" fillId="3" borderId="0" xfId="0" applyFont="1" applyFill="1" applyAlignment="1">
      <alignment horizontal="left" vertical="top"/>
    </xf>
    <xf numFmtId="0" fontId="14" fillId="3" borderId="0" xfId="0" applyFont="1" applyFill="1" applyAlignment="1">
      <alignment horizontal="left"/>
    </xf>
    <xf numFmtId="0" fontId="15" fillId="3" borderId="16" xfId="0" applyFont="1" applyFill="1" applyBorder="1" applyAlignment="1">
      <alignment horizontal="left" wrapText="1"/>
    </xf>
    <xf numFmtId="0" fontId="32" fillId="3" borderId="0" xfId="3" applyFont="1" applyFill="1" applyAlignment="1">
      <alignment horizontal="left" wrapText="1"/>
    </xf>
    <xf numFmtId="49" fontId="7" fillId="3" borderId="0" xfId="0" applyNumberFormat="1" applyFont="1" applyFill="1" applyBorder="1" applyAlignment="1">
      <alignment horizontal="left" vertical="top" wrapText="1"/>
    </xf>
    <xf numFmtId="0" fontId="24" fillId="2" borderId="0" xfId="0" applyFont="1" applyFill="1" applyAlignment="1" applyProtection="1">
      <alignment horizontal="left" vertical="center" wrapText="1"/>
      <protection locked="0"/>
    </xf>
    <xf numFmtId="0" fontId="23" fillId="2" borderId="0" xfId="0" applyFont="1" applyFill="1" applyAlignment="1" applyProtection="1">
      <alignment horizontal="left" vertical="center"/>
      <protection locked="0"/>
    </xf>
    <xf numFmtId="0" fontId="6" fillId="4" borderId="0" xfId="0" applyFont="1" applyFill="1" applyAlignment="1" applyProtection="1">
      <alignment horizontal="center" vertical="center"/>
      <protection locked="0"/>
    </xf>
    <xf numFmtId="0" fontId="3" fillId="2" borderId="1" xfId="0" applyFont="1" applyFill="1" applyBorder="1" applyAlignment="1">
      <alignment horizontal="left" wrapText="1"/>
    </xf>
    <xf numFmtId="0" fontId="9" fillId="2" borderId="1" xfId="0" applyFont="1" applyFill="1" applyBorder="1" applyAlignment="1">
      <alignment horizontal="left" vertical="center" wrapText="1"/>
    </xf>
  </cellXfs>
  <cellStyles count="4">
    <cellStyle name="Link" xfId="3" builtinId="8"/>
    <cellStyle name="Prozent" xfId="2" builtinId="5"/>
    <cellStyle name="Standard" xfId="0" builtinId="0"/>
    <cellStyle name="Währung" xfId="1" builtinId="4"/>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tabSelected="1" view="pageBreakPreview" topLeftCell="A70" zoomScale="130" zoomScaleNormal="100" zoomScaleSheetLayoutView="130" workbookViewId="0">
      <selection activeCell="E61" sqref="E61"/>
    </sheetView>
  </sheetViews>
  <sheetFormatPr baseColWidth="10" defaultRowHeight="15" x14ac:dyDescent="0.25"/>
  <cols>
    <col min="1" max="1" width="2" customWidth="1"/>
    <col min="2" max="2" width="3.5703125" customWidth="1"/>
    <col min="3" max="3" width="5.5703125" customWidth="1"/>
    <col min="4" max="4" width="74.85546875" customWidth="1"/>
    <col min="5" max="5" width="17.42578125" customWidth="1"/>
    <col min="6" max="8" width="17.42578125" hidden="1" customWidth="1"/>
  </cols>
  <sheetData>
    <row r="1" spans="1:8" ht="9" customHeight="1" x14ac:dyDescent="0.25">
      <c r="A1" s="1"/>
      <c r="B1" s="1"/>
      <c r="C1" s="1"/>
      <c r="D1" s="1"/>
      <c r="E1" s="1"/>
      <c r="F1" s="1"/>
      <c r="G1" s="1"/>
      <c r="H1" s="1"/>
    </row>
    <row r="2" spans="1:8" ht="19.350000000000001" customHeight="1" thickBot="1" x14ac:dyDescent="0.3">
      <c r="A2" s="1"/>
      <c r="B2" s="157" t="s">
        <v>36</v>
      </c>
      <c r="C2" s="157"/>
      <c r="D2" s="157"/>
      <c r="E2" s="113"/>
      <c r="F2" s="3"/>
      <c r="G2" s="3"/>
      <c r="H2" s="3"/>
    </row>
    <row r="3" spans="1:8" ht="19.350000000000001" customHeight="1" x14ac:dyDescent="0.25">
      <c r="A3" s="1"/>
      <c r="B3" s="171" t="s">
        <v>116</v>
      </c>
      <c r="C3" s="171"/>
      <c r="D3" s="171"/>
      <c r="E3" s="3"/>
      <c r="F3" s="3"/>
      <c r="G3" s="3"/>
      <c r="H3" s="3"/>
    </row>
    <row r="4" spans="1:8" ht="19.350000000000001" customHeight="1" x14ac:dyDescent="0.25">
      <c r="A4" s="1"/>
      <c r="B4" s="160" t="s">
        <v>114</v>
      </c>
      <c r="C4" s="160"/>
      <c r="D4" s="160"/>
      <c r="E4" s="3"/>
      <c r="F4" s="3"/>
      <c r="G4" s="3"/>
      <c r="H4" s="3"/>
    </row>
    <row r="5" spans="1:8" ht="7.5" customHeight="1" x14ac:dyDescent="0.25">
      <c r="A5" s="1"/>
      <c r="B5" s="125"/>
      <c r="C5" s="125"/>
      <c r="D5" s="125"/>
      <c r="E5" s="3"/>
      <c r="F5" s="3"/>
      <c r="G5" s="3"/>
      <c r="H5" s="3"/>
    </row>
    <row r="6" spans="1:8" ht="19.350000000000001" customHeight="1" thickBot="1" x14ac:dyDescent="0.3">
      <c r="A6" s="1"/>
      <c r="B6" s="158" t="s">
        <v>78</v>
      </c>
      <c r="C6" s="158"/>
      <c r="D6" s="158"/>
      <c r="E6" s="3"/>
      <c r="F6" s="3"/>
      <c r="G6" s="3"/>
      <c r="H6" s="3"/>
    </row>
    <row r="7" spans="1:8" ht="19.350000000000001" customHeight="1" x14ac:dyDescent="0.25">
      <c r="A7" s="1"/>
      <c r="B7" s="165"/>
      <c r="C7" s="166"/>
      <c r="D7" s="167"/>
      <c r="E7" s="3"/>
      <c r="F7" s="3"/>
      <c r="G7" s="3"/>
      <c r="H7" s="3"/>
    </row>
    <row r="8" spans="1:8" ht="15.6" customHeight="1" thickBot="1" x14ac:dyDescent="0.3">
      <c r="A8" s="1"/>
      <c r="B8" s="168"/>
      <c r="C8" s="169"/>
      <c r="D8" s="170"/>
      <c r="E8" s="3"/>
      <c r="F8" s="3"/>
      <c r="G8" s="3"/>
      <c r="H8" s="3"/>
    </row>
    <row r="9" spans="1:8" ht="19.5" customHeight="1" thickBot="1" x14ac:dyDescent="0.3">
      <c r="A9" s="1"/>
      <c r="B9" s="175" t="s">
        <v>129</v>
      </c>
      <c r="C9" s="175"/>
      <c r="D9" s="175"/>
      <c r="E9" s="3"/>
      <c r="F9" s="3"/>
      <c r="G9" s="3"/>
      <c r="H9" s="3"/>
    </row>
    <row r="10" spans="1:8" ht="15.6" customHeight="1" thickBot="1" x14ac:dyDescent="0.3">
      <c r="A10" s="1"/>
      <c r="B10" s="172"/>
      <c r="C10" s="173"/>
      <c r="D10" s="174"/>
      <c r="E10" s="3"/>
      <c r="F10" s="3"/>
      <c r="G10" s="3"/>
      <c r="H10" s="3"/>
    </row>
    <row r="11" spans="1:8" ht="15.6" customHeight="1" x14ac:dyDescent="0.25">
      <c r="A11" s="1"/>
      <c r="B11" s="3"/>
      <c r="C11" s="3"/>
      <c r="D11" s="3"/>
      <c r="E11" s="3"/>
      <c r="F11" s="3"/>
      <c r="G11" s="3"/>
      <c r="H11" s="3"/>
    </row>
    <row r="12" spans="1:8" ht="15.6" customHeight="1" thickBot="1" x14ac:dyDescent="0.3">
      <c r="A12" s="1"/>
      <c r="B12" s="148" t="s">
        <v>113</v>
      </c>
      <c r="C12" s="147"/>
      <c r="D12" s="126"/>
      <c r="E12" s="3"/>
      <c r="F12" s="3"/>
      <c r="G12" s="3"/>
      <c r="H12" s="3"/>
    </row>
    <row r="13" spans="1:8" ht="29.25" customHeight="1" thickBot="1" x14ac:dyDescent="0.3">
      <c r="A13" s="1"/>
      <c r="B13" s="172"/>
      <c r="C13" s="173"/>
      <c r="D13" s="174"/>
      <c r="E13" s="3"/>
      <c r="F13" s="3"/>
      <c r="G13" s="3"/>
      <c r="H13" s="3"/>
    </row>
    <row r="14" spans="1:8" ht="23.25" hidden="1" customHeight="1" x14ac:dyDescent="0.25">
      <c r="A14" s="5"/>
      <c r="B14" s="157" t="s">
        <v>99</v>
      </c>
      <c r="C14" s="157"/>
      <c r="D14" s="157"/>
      <c r="E14" s="3"/>
      <c r="F14" s="3"/>
      <c r="G14" s="3"/>
      <c r="H14" s="3"/>
    </row>
    <row r="15" spans="1:8" ht="24.75" hidden="1" customHeight="1" x14ac:dyDescent="0.25">
      <c r="A15" s="5"/>
      <c r="B15" s="157" t="s">
        <v>100</v>
      </c>
      <c r="C15" s="157"/>
      <c r="D15" s="157"/>
      <c r="E15" s="3"/>
      <c r="F15" s="3"/>
      <c r="G15" s="3"/>
      <c r="H15" s="3"/>
    </row>
    <row r="16" spans="1:8" ht="15.75" x14ac:dyDescent="0.25">
      <c r="A16" s="1"/>
      <c r="B16" s="4"/>
      <c r="C16" s="4"/>
      <c r="D16" s="5"/>
      <c r="E16" s="3"/>
      <c r="F16" s="3"/>
      <c r="G16" s="3"/>
      <c r="H16" s="3"/>
    </row>
    <row r="17" spans="1:8" ht="15" customHeight="1" x14ac:dyDescent="0.25">
      <c r="A17" s="1"/>
      <c r="B17" s="157" t="s">
        <v>1</v>
      </c>
      <c r="C17" s="157"/>
      <c r="D17" s="159"/>
      <c r="E17" s="21">
        <v>2026</v>
      </c>
      <c r="F17" s="21">
        <v>2026</v>
      </c>
      <c r="G17" s="21">
        <v>2026</v>
      </c>
      <c r="H17" s="21">
        <v>2026</v>
      </c>
    </row>
    <row r="18" spans="1:8" ht="28.5" x14ac:dyDescent="0.25">
      <c r="A18" s="1"/>
      <c r="B18" s="20"/>
      <c r="C18" s="20"/>
      <c r="D18" s="20"/>
      <c r="E18" s="22" t="s">
        <v>52</v>
      </c>
      <c r="F18" s="22" t="s">
        <v>93</v>
      </c>
      <c r="G18" s="22" t="s">
        <v>94</v>
      </c>
      <c r="H18" s="22" t="s">
        <v>95</v>
      </c>
    </row>
    <row r="19" spans="1:8" x14ac:dyDescent="0.25">
      <c r="A19" s="1"/>
      <c r="B19" s="23"/>
      <c r="C19" s="23"/>
      <c r="D19" s="20"/>
      <c r="E19" s="22"/>
      <c r="F19" s="22"/>
      <c r="G19" s="22"/>
      <c r="H19" s="22"/>
    </row>
    <row r="20" spans="1:8" ht="44.25" customHeight="1" x14ac:dyDescent="0.25">
      <c r="A20" s="1"/>
      <c r="B20" s="162" t="s">
        <v>106</v>
      </c>
      <c r="C20" s="162"/>
      <c r="D20" s="162"/>
      <c r="E20" s="104">
        <f>E22+E29</f>
        <v>0</v>
      </c>
      <c r="F20" s="104">
        <f>F22+F29</f>
        <v>0</v>
      </c>
      <c r="G20" s="104">
        <f>G22+G29</f>
        <v>0</v>
      </c>
      <c r="H20" s="104">
        <f>H22+H29</f>
        <v>0</v>
      </c>
    </row>
    <row r="21" spans="1:8" ht="44.25" customHeight="1" x14ac:dyDescent="0.25">
      <c r="A21" s="1"/>
      <c r="B21" s="176" t="s">
        <v>107</v>
      </c>
      <c r="C21" s="176"/>
      <c r="D21" s="180"/>
      <c r="E21" s="104"/>
      <c r="F21" s="104"/>
      <c r="G21" s="104"/>
      <c r="H21" s="104"/>
    </row>
    <row r="22" spans="1:8" ht="32.25" customHeight="1" x14ac:dyDescent="0.25">
      <c r="A22" s="1"/>
      <c r="B22" s="163" t="s">
        <v>2</v>
      </c>
      <c r="C22" s="163"/>
      <c r="D22" s="163"/>
      <c r="E22" s="108">
        <f>SUM(E23:E28)</f>
        <v>0</v>
      </c>
      <c r="F22" s="108">
        <f>SUM(F23:F28)</f>
        <v>0</v>
      </c>
      <c r="G22" s="108">
        <f>SUM(G23:G28)</f>
        <v>0</v>
      </c>
      <c r="H22" s="108">
        <f>SUM(H23:H28)</f>
        <v>0</v>
      </c>
    </row>
    <row r="23" spans="1:8" x14ac:dyDescent="0.25">
      <c r="A23" s="1"/>
      <c r="B23" s="27"/>
      <c r="C23" s="27"/>
      <c r="D23" s="73" t="str">
        <f>Stellenplan!B6&amp;" - "&amp;Stellenplan!C6&amp;" - "&amp;Stellenplan!F6</f>
        <v xml:space="preserve">1 -  - </v>
      </c>
      <c r="E23" s="102">
        <f>IFERROR((Stellenplan!J6*(Stellenplan!M6+Stellenplan!O6)+Stellenplan!Q6),0)</f>
        <v>0</v>
      </c>
      <c r="F23" s="102">
        <f>IFERROR(('Stellenplan bewilligt'!U6-'Stellenplan bewilligt'!R6-'Stellenplan bewilligt'!S6),0)</f>
        <v>0</v>
      </c>
      <c r="G23" s="29"/>
      <c r="H23" s="29"/>
    </row>
    <row r="24" spans="1:8" x14ac:dyDescent="0.25">
      <c r="A24" s="1"/>
      <c r="B24" s="27"/>
      <c r="C24" s="27"/>
      <c r="D24" s="73" t="str">
        <f>Stellenplan!B7&amp;" - "&amp;Stellenplan!C7&amp;" - "&amp;Stellenplan!F7</f>
        <v xml:space="preserve">2 -  - </v>
      </c>
      <c r="E24" s="102">
        <f>IFERROR((Stellenplan!J7*(Stellenplan!M7+Stellenplan!O7)+Stellenplan!Q7),0)</f>
        <v>0</v>
      </c>
      <c r="F24" s="102">
        <f>IFERROR(('Stellenplan bewilligt'!U7-'Stellenplan bewilligt'!R7-'Stellenplan bewilligt'!S7),0)</f>
        <v>0</v>
      </c>
      <c r="G24" s="29"/>
      <c r="H24" s="29"/>
    </row>
    <row r="25" spans="1:8" x14ac:dyDescent="0.25">
      <c r="A25" s="1"/>
      <c r="B25" s="27"/>
      <c r="C25" s="27"/>
      <c r="D25" s="73" t="str">
        <f>Stellenplan!B8&amp;" - "&amp;Stellenplan!C8&amp;" - "&amp;Stellenplan!F8</f>
        <v xml:space="preserve">3 -  - </v>
      </c>
      <c r="E25" s="102">
        <f>IFERROR((Stellenplan!J8*(Stellenplan!M8+Stellenplan!O8)+Stellenplan!Q8),0)</f>
        <v>0</v>
      </c>
      <c r="F25" s="102">
        <f>IFERROR(('Stellenplan bewilligt'!U8-'Stellenplan bewilligt'!R8-'Stellenplan bewilligt'!S8),0)</f>
        <v>0</v>
      </c>
      <c r="G25" s="29"/>
      <c r="H25" s="29"/>
    </row>
    <row r="26" spans="1:8" x14ac:dyDescent="0.25">
      <c r="A26" s="1"/>
      <c r="B26" s="27"/>
      <c r="C26" s="27"/>
      <c r="D26" s="73" t="str">
        <f>Stellenplan!B9&amp;" - "&amp;Stellenplan!C9&amp;" - "&amp;Stellenplan!F9</f>
        <v xml:space="preserve">4 -  - </v>
      </c>
      <c r="E26" s="102">
        <f>IFERROR((Stellenplan!J9*(Stellenplan!M9+Stellenplan!O9)+Stellenplan!Q9),0)</f>
        <v>0</v>
      </c>
      <c r="F26" s="102">
        <f>IFERROR(('Stellenplan bewilligt'!U9-'Stellenplan bewilligt'!R9-'Stellenplan bewilligt'!S9),0)</f>
        <v>0</v>
      </c>
      <c r="G26" s="29"/>
      <c r="H26" s="29"/>
    </row>
    <row r="27" spans="1:8" x14ac:dyDescent="0.25">
      <c r="A27" s="1"/>
      <c r="B27" s="27"/>
      <c r="C27" s="27"/>
      <c r="D27" s="73" t="str">
        <f>Stellenplan!B10&amp;" - "&amp;Stellenplan!C10&amp;" - "&amp;Stellenplan!F10</f>
        <v xml:space="preserve">5 -  - </v>
      </c>
      <c r="E27" s="102">
        <f>IFERROR((Stellenplan!J10*(Stellenplan!M10+Stellenplan!O10)+Stellenplan!Q10),0)</f>
        <v>0</v>
      </c>
      <c r="F27" s="102">
        <f>IFERROR(('Stellenplan bewilligt'!U10-'Stellenplan bewilligt'!R10-'Stellenplan bewilligt'!S10),0)</f>
        <v>0</v>
      </c>
      <c r="G27" s="29"/>
      <c r="H27" s="29"/>
    </row>
    <row r="28" spans="1:8" x14ac:dyDescent="0.25">
      <c r="A28" s="1"/>
      <c r="B28" s="27"/>
      <c r="C28" s="27"/>
      <c r="D28" s="73" t="str">
        <f>Stellenplan!B11&amp;" - "&amp;Stellenplan!C11&amp;" - "&amp;Stellenplan!F11</f>
        <v xml:space="preserve">6 -  - </v>
      </c>
      <c r="E28" s="102">
        <f>IFERROR((Stellenplan!J11*(Stellenplan!M11+Stellenplan!O11)+Stellenplan!Q11),0)</f>
        <v>0</v>
      </c>
      <c r="F28" s="102">
        <f>IFERROR(('Stellenplan bewilligt'!U11-'Stellenplan bewilligt'!R11-'Stellenplan bewilligt'!S11),0)</f>
        <v>0</v>
      </c>
      <c r="G28" s="29"/>
      <c r="H28" s="29"/>
    </row>
    <row r="29" spans="1:8" x14ac:dyDescent="0.25">
      <c r="A29" s="1"/>
      <c r="B29" s="162" t="s">
        <v>3</v>
      </c>
      <c r="C29" s="162"/>
      <c r="D29" s="164"/>
      <c r="E29" s="26">
        <f>SUM(E30:E35)</f>
        <v>0</v>
      </c>
      <c r="F29" s="108">
        <f>SUM(F30:F35)</f>
        <v>0</v>
      </c>
      <c r="G29" s="108">
        <f>SUM(G30:G35)</f>
        <v>0</v>
      </c>
      <c r="H29" s="108">
        <f>SUM(H30:H35)</f>
        <v>0</v>
      </c>
    </row>
    <row r="30" spans="1:8" x14ac:dyDescent="0.25">
      <c r="A30" s="1"/>
      <c r="B30" s="27"/>
      <c r="C30" s="27"/>
      <c r="D30" s="72" t="str">
        <f>Stellenplan!B6&amp;" - "&amp;Stellenplan!C6&amp;" - "&amp;Stellenplan!F6</f>
        <v xml:space="preserve">1 -  - </v>
      </c>
      <c r="E30" s="102">
        <f>IFERROR((SUM(Stellenplan!S6:T6)),0)</f>
        <v>0</v>
      </c>
      <c r="F30" s="102">
        <f>IFERROR(('Stellenplan bewilligt'!R6+'Stellenplan bewilligt'!S6),0)</f>
        <v>0</v>
      </c>
      <c r="G30" s="29"/>
      <c r="H30" s="29"/>
    </row>
    <row r="31" spans="1:8" x14ac:dyDescent="0.25">
      <c r="A31" s="1"/>
      <c r="B31" s="27"/>
      <c r="C31" s="27"/>
      <c r="D31" s="72" t="str">
        <f>Stellenplan!B7&amp;" - "&amp;Stellenplan!C7&amp;" - "&amp;Stellenplan!F7</f>
        <v xml:space="preserve">2 -  - </v>
      </c>
      <c r="E31" s="102">
        <f>IFERROR((SUM(Stellenplan!S7:T7)),0)</f>
        <v>0</v>
      </c>
      <c r="F31" s="102">
        <f>IFERROR(('Stellenplan bewilligt'!R7+'Stellenplan bewilligt'!S7),0)</f>
        <v>0</v>
      </c>
      <c r="G31" s="29"/>
      <c r="H31" s="29"/>
    </row>
    <row r="32" spans="1:8" x14ac:dyDescent="0.25">
      <c r="A32" s="1"/>
      <c r="B32" s="27"/>
      <c r="C32" s="27"/>
      <c r="D32" s="72" t="str">
        <f>Stellenplan!B8&amp;" - "&amp;Stellenplan!C8&amp;" - "&amp;Stellenplan!F8</f>
        <v xml:space="preserve">3 -  - </v>
      </c>
      <c r="E32" s="102">
        <f>IFERROR((SUM(Stellenplan!S8:T8)),0)</f>
        <v>0</v>
      </c>
      <c r="F32" s="102">
        <f>IFERROR(('Stellenplan bewilligt'!R8+'Stellenplan bewilligt'!S8),0)</f>
        <v>0</v>
      </c>
      <c r="G32" s="29"/>
      <c r="H32" s="29"/>
    </row>
    <row r="33" spans="1:8" x14ac:dyDescent="0.25">
      <c r="A33" s="1"/>
      <c r="B33" s="27"/>
      <c r="C33" s="27"/>
      <c r="D33" s="72" t="str">
        <f>Stellenplan!B9&amp;" - "&amp;Stellenplan!C9&amp;" - "&amp;Stellenplan!F9</f>
        <v xml:space="preserve">4 -  - </v>
      </c>
      <c r="E33" s="102">
        <f>IFERROR((SUM(Stellenplan!S9:T9)),0)</f>
        <v>0</v>
      </c>
      <c r="F33" s="102">
        <f>IFERROR(('Stellenplan bewilligt'!R9+'Stellenplan bewilligt'!S9),0)</f>
        <v>0</v>
      </c>
      <c r="G33" s="29"/>
      <c r="H33" s="29"/>
    </row>
    <row r="34" spans="1:8" x14ac:dyDescent="0.25">
      <c r="A34" s="1"/>
      <c r="B34" s="27"/>
      <c r="C34" s="27"/>
      <c r="D34" s="72" t="str">
        <f>Stellenplan!B10&amp;" - "&amp;Stellenplan!C10&amp;" - "&amp;Stellenplan!F10</f>
        <v xml:space="preserve">5 -  - </v>
      </c>
      <c r="E34" s="102">
        <f>IFERROR((SUM(Stellenplan!S10:T10)),0)</f>
        <v>0</v>
      </c>
      <c r="F34" s="102">
        <f>IFERROR(('Stellenplan bewilligt'!R10+'Stellenplan bewilligt'!S10),0)</f>
        <v>0</v>
      </c>
      <c r="G34" s="29"/>
      <c r="H34" s="29"/>
    </row>
    <row r="35" spans="1:8" x14ac:dyDescent="0.25">
      <c r="A35" s="1"/>
      <c r="B35" s="27"/>
      <c r="C35" s="27"/>
      <c r="D35" s="72" t="str">
        <f>Stellenplan!B11&amp;" - "&amp;Stellenplan!C11&amp;" - "&amp;Stellenplan!F11</f>
        <v xml:space="preserve">6 -  - </v>
      </c>
      <c r="E35" s="102">
        <f>IFERROR((SUM(Stellenplan!S11:T11)),0)</f>
        <v>0</v>
      </c>
      <c r="F35" s="102">
        <f>IFERROR(('Stellenplan bewilligt'!R11+'Stellenplan bewilligt'!S11),0)</f>
        <v>0</v>
      </c>
      <c r="G35" s="29"/>
      <c r="H35" s="29"/>
    </row>
    <row r="36" spans="1:8" x14ac:dyDescent="0.25">
      <c r="A36" s="1"/>
      <c r="B36" s="23"/>
      <c r="C36" s="23"/>
      <c r="D36" s="24"/>
      <c r="E36" s="22"/>
      <c r="F36" s="22"/>
      <c r="G36" s="22"/>
      <c r="H36" s="22"/>
    </row>
    <row r="37" spans="1:8" ht="28.5" customHeight="1" x14ac:dyDescent="0.25">
      <c r="A37" s="1"/>
      <c r="B37" s="162" t="s">
        <v>4</v>
      </c>
      <c r="C37" s="162"/>
      <c r="D37" s="162"/>
      <c r="E37" s="25">
        <f>E38+E41+E44+E47+E56+E59+E69</f>
        <v>0</v>
      </c>
      <c r="F37" s="25">
        <f>F38+F41+F44+F47+F56+F59+F69</f>
        <v>0</v>
      </c>
      <c r="G37" s="25">
        <f>G38+G41+G44+G47+G56+G59+G69</f>
        <v>0</v>
      </c>
      <c r="H37" s="25">
        <f>H38+H41+H44+H47+H56+H59+H69</f>
        <v>0</v>
      </c>
    </row>
    <row r="38" spans="1:8" ht="22.5" customHeight="1" x14ac:dyDescent="0.25">
      <c r="A38" s="1"/>
      <c r="B38" s="161" t="s">
        <v>117</v>
      </c>
      <c r="C38" s="161"/>
      <c r="D38" s="161"/>
      <c r="E38" s="137">
        <f>SUM(E39:E40)</f>
        <v>0</v>
      </c>
      <c r="F38" s="26">
        <f>SUM(F39:F40)</f>
        <v>0</v>
      </c>
      <c r="G38" s="26">
        <f>SUM(G39:G40)</f>
        <v>0</v>
      </c>
      <c r="H38" s="26">
        <f>SUM(H39:H40)</f>
        <v>0</v>
      </c>
    </row>
    <row r="39" spans="1:8" x14ac:dyDescent="0.25">
      <c r="A39" s="1"/>
      <c r="B39" s="27"/>
      <c r="C39" s="27"/>
      <c r="D39" s="146"/>
      <c r="E39" s="29"/>
      <c r="F39" s="29"/>
      <c r="G39" s="29"/>
      <c r="H39" s="29"/>
    </row>
    <row r="40" spans="1:8" x14ac:dyDescent="0.25">
      <c r="A40" s="1"/>
      <c r="B40" s="27"/>
      <c r="C40" s="27"/>
      <c r="D40" s="28"/>
      <c r="E40" s="29"/>
      <c r="F40" s="29"/>
      <c r="G40" s="29"/>
      <c r="H40" s="29"/>
    </row>
    <row r="41" spans="1:8" s="138" customFormat="1" ht="21.75" customHeight="1" x14ac:dyDescent="0.25">
      <c r="A41" s="136"/>
      <c r="B41" s="161" t="s">
        <v>37</v>
      </c>
      <c r="C41" s="161"/>
      <c r="D41" s="161"/>
      <c r="E41" s="137">
        <f>SUM(E42:E43)</f>
        <v>0</v>
      </c>
      <c r="F41" s="137">
        <f>SUM(F42:F43)</f>
        <v>0</v>
      </c>
      <c r="G41" s="137">
        <f>SUM(G42:G43)</f>
        <v>0</v>
      </c>
      <c r="H41" s="137">
        <f>SUM(H42:H43)</f>
        <v>0</v>
      </c>
    </row>
    <row r="42" spans="1:8" x14ac:dyDescent="0.25">
      <c r="A42" s="1"/>
      <c r="B42" s="27"/>
      <c r="C42" s="27"/>
      <c r="D42" s="28"/>
      <c r="E42" s="29"/>
      <c r="F42" s="29"/>
      <c r="G42" s="29"/>
      <c r="H42" s="29"/>
    </row>
    <row r="43" spans="1:8" x14ac:dyDescent="0.25">
      <c r="A43" s="1"/>
      <c r="B43" s="27"/>
      <c r="C43" s="27"/>
      <c r="D43" s="28"/>
      <c r="E43" s="29"/>
      <c r="F43" s="29"/>
      <c r="G43" s="29"/>
      <c r="H43" s="29"/>
    </row>
    <row r="44" spans="1:8" ht="19.5" customHeight="1" x14ac:dyDescent="0.25">
      <c r="A44" s="1"/>
      <c r="B44" s="161" t="s">
        <v>5</v>
      </c>
      <c r="C44" s="161"/>
      <c r="D44" s="161"/>
      <c r="E44" s="19">
        <f>SUM(E45:E46)</f>
        <v>0</v>
      </c>
      <c r="F44" s="25">
        <f>SUM(F45:F46)</f>
        <v>0</v>
      </c>
      <c r="G44" s="26">
        <f>SUM(G45:G46)</f>
        <v>0</v>
      </c>
      <c r="H44" s="26">
        <f>SUM(H45:H46)</f>
        <v>0</v>
      </c>
    </row>
    <row r="45" spans="1:8" x14ac:dyDescent="0.25">
      <c r="A45" s="1"/>
      <c r="B45" s="27"/>
      <c r="C45" s="27"/>
      <c r="D45" s="28"/>
      <c r="E45" s="29"/>
      <c r="F45" s="29"/>
      <c r="G45" s="29"/>
      <c r="H45" s="29"/>
    </row>
    <row r="46" spans="1:8" x14ac:dyDescent="0.25">
      <c r="A46" s="1"/>
      <c r="B46" s="27"/>
      <c r="C46" s="27"/>
      <c r="D46" s="28"/>
      <c r="E46" s="29"/>
      <c r="F46" s="29"/>
      <c r="G46" s="29"/>
      <c r="H46" s="29"/>
    </row>
    <row r="47" spans="1:8" ht="66.75" customHeight="1" x14ac:dyDescent="0.25">
      <c r="A47" s="1"/>
      <c r="B47" s="161" t="s">
        <v>109</v>
      </c>
      <c r="C47" s="161"/>
      <c r="D47" s="161"/>
      <c r="E47" s="19">
        <f>SUM(E48:E55)</f>
        <v>0</v>
      </c>
      <c r="F47" s="25">
        <f>SUM(F48:F55)</f>
        <v>0</v>
      </c>
      <c r="G47" s="26">
        <f>SUM(G48:G55)</f>
        <v>0</v>
      </c>
      <c r="H47" s="26">
        <f>SUM(H48:H55)</f>
        <v>0</v>
      </c>
    </row>
    <row r="48" spans="1:8" x14ac:dyDescent="0.25">
      <c r="A48" s="1"/>
      <c r="B48" s="27"/>
      <c r="C48" s="27"/>
      <c r="D48" s="99">
        <f>'ggf. Honorare_Ehrenamt'!D11</f>
        <v>0</v>
      </c>
      <c r="E48" s="112">
        <f>'ggf. Honorare_Ehrenamt'!J11</f>
        <v>0</v>
      </c>
      <c r="F48" s="112">
        <f>'Honorare_Ehrenamt bewilligt'!I11</f>
        <v>0</v>
      </c>
      <c r="G48" s="29"/>
      <c r="H48" s="111"/>
    </row>
    <row r="49" spans="1:8" x14ac:dyDescent="0.25">
      <c r="A49" s="1"/>
      <c r="B49" s="83"/>
      <c r="C49" s="83"/>
      <c r="D49" s="99">
        <f>'ggf. Honorare_Ehrenamt'!D12</f>
        <v>0</v>
      </c>
      <c r="E49" s="102">
        <f>'ggf. Honorare_Ehrenamt'!J12</f>
        <v>0</v>
      </c>
      <c r="F49" s="102">
        <f>'Honorare_Ehrenamt bewilligt'!I12</f>
        <v>0</v>
      </c>
      <c r="G49" s="29"/>
      <c r="H49" s="111"/>
    </row>
    <row r="50" spans="1:8" x14ac:dyDescent="0.25">
      <c r="A50" s="1"/>
      <c r="B50" s="83"/>
      <c r="C50" s="83"/>
      <c r="D50" s="99">
        <f>'ggf. Honorare_Ehrenamt'!D13</f>
        <v>0</v>
      </c>
      <c r="E50" s="102">
        <f>'ggf. Honorare_Ehrenamt'!J13</f>
        <v>0</v>
      </c>
      <c r="F50" s="102">
        <f>'Honorare_Ehrenamt bewilligt'!I13</f>
        <v>0</v>
      </c>
      <c r="G50" s="29"/>
      <c r="H50" s="111"/>
    </row>
    <row r="51" spans="1:8" x14ac:dyDescent="0.25">
      <c r="A51" s="1"/>
      <c r="B51" s="83"/>
      <c r="C51" s="83"/>
      <c r="D51" s="99">
        <f>'ggf. Honorare_Ehrenamt'!D14</f>
        <v>0</v>
      </c>
      <c r="E51" s="102">
        <f>'ggf. Honorare_Ehrenamt'!J14</f>
        <v>0</v>
      </c>
      <c r="F51" s="102">
        <f>'Honorare_Ehrenamt bewilligt'!I14</f>
        <v>0</v>
      </c>
      <c r="G51" s="29"/>
      <c r="H51" s="111"/>
    </row>
    <row r="52" spans="1:8" x14ac:dyDescent="0.25">
      <c r="A52" s="1"/>
      <c r="B52" s="83"/>
      <c r="C52" s="83"/>
      <c r="D52" s="99">
        <f>'ggf. Honorare_Ehrenamt'!D15</f>
        <v>0</v>
      </c>
      <c r="E52" s="102">
        <f>'ggf. Honorare_Ehrenamt'!J15</f>
        <v>0</v>
      </c>
      <c r="F52" s="102">
        <f>'Honorare_Ehrenamt bewilligt'!I15</f>
        <v>0</v>
      </c>
      <c r="G52" s="29"/>
      <c r="H52" s="111"/>
    </row>
    <row r="53" spans="1:8" x14ac:dyDescent="0.25">
      <c r="A53" s="1"/>
      <c r="B53" s="83"/>
      <c r="C53" s="83"/>
      <c r="D53" s="99">
        <f>'ggf. Honorare_Ehrenamt'!D16</f>
        <v>0</v>
      </c>
      <c r="E53" s="102">
        <f>'ggf. Honorare_Ehrenamt'!J16</f>
        <v>0</v>
      </c>
      <c r="F53" s="102">
        <f>'Honorare_Ehrenamt bewilligt'!I16</f>
        <v>0</v>
      </c>
      <c r="G53" s="29"/>
      <c r="H53" s="111"/>
    </row>
    <row r="54" spans="1:8" x14ac:dyDescent="0.25">
      <c r="A54" s="1"/>
      <c r="B54" s="83"/>
      <c r="C54" s="83"/>
      <c r="D54" s="99">
        <f>'ggf. Honorare_Ehrenamt'!D17</f>
        <v>0</v>
      </c>
      <c r="E54" s="102">
        <f>'ggf. Honorare_Ehrenamt'!J17</f>
        <v>0</v>
      </c>
      <c r="F54" s="102">
        <f>'Honorare_Ehrenamt bewilligt'!I17</f>
        <v>0</v>
      </c>
      <c r="G54" s="29"/>
      <c r="H54" s="111"/>
    </row>
    <row r="55" spans="1:8" x14ac:dyDescent="0.25">
      <c r="A55" s="1"/>
      <c r="B55" s="27"/>
      <c r="C55" s="27"/>
      <c r="D55" s="99">
        <f>'ggf. Honorare_Ehrenamt'!D18</f>
        <v>0</v>
      </c>
      <c r="E55" s="102">
        <f>'ggf. Honorare_Ehrenamt'!J18</f>
        <v>0</v>
      </c>
      <c r="F55" s="102">
        <f>'Honorare_Ehrenamt bewilligt'!I18</f>
        <v>0</v>
      </c>
      <c r="G55" s="29"/>
      <c r="H55" s="111"/>
    </row>
    <row r="56" spans="1:8" ht="25.5" customHeight="1" x14ac:dyDescent="0.25">
      <c r="A56" s="1"/>
      <c r="B56" s="161" t="s">
        <v>6</v>
      </c>
      <c r="C56" s="161"/>
      <c r="D56" s="161"/>
      <c r="E56" s="137">
        <f>SUM(E57:E58)</f>
        <v>0</v>
      </c>
      <c r="F56" s="26">
        <f>SUM(F57:F58)</f>
        <v>0</v>
      </c>
      <c r="G56" s="26">
        <f>SUM(G57:G58)</f>
        <v>0</v>
      </c>
      <c r="H56" s="26">
        <f>SUM(H57:H58)</f>
        <v>0</v>
      </c>
    </row>
    <row r="57" spans="1:8" x14ac:dyDescent="0.25">
      <c r="A57" s="1"/>
      <c r="B57" s="27"/>
      <c r="C57" s="27"/>
      <c r="D57" s="28"/>
      <c r="E57" s="29"/>
      <c r="F57" s="29"/>
      <c r="G57" s="29"/>
      <c r="H57" s="29"/>
    </row>
    <row r="58" spans="1:8" x14ac:dyDescent="0.25">
      <c r="A58" s="1"/>
      <c r="B58" s="27"/>
      <c r="C58" s="27"/>
      <c r="D58" s="28"/>
      <c r="E58" s="29"/>
      <c r="F58" s="29"/>
      <c r="G58" s="29"/>
      <c r="H58" s="29"/>
    </row>
    <row r="59" spans="1:8" ht="36.75" customHeight="1" x14ac:dyDescent="0.25">
      <c r="A59" s="1"/>
      <c r="B59" s="161" t="s">
        <v>127</v>
      </c>
      <c r="C59" s="161"/>
      <c r="D59" s="161"/>
      <c r="E59" s="137">
        <f>SUM(E60:E67)</f>
        <v>0</v>
      </c>
      <c r="F59" s="26">
        <f>SUM(F60:F67)</f>
        <v>0</v>
      </c>
      <c r="G59" s="26">
        <f>SUM(G60:G67)</f>
        <v>0</v>
      </c>
      <c r="H59" s="26">
        <f>SUM(H60:H67)</f>
        <v>0</v>
      </c>
    </row>
    <row r="60" spans="1:8" x14ac:dyDescent="0.25">
      <c r="A60" s="1"/>
      <c r="B60" s="27"/>
      <c r="C60" s="27"/>
      <c r="D60" s="28"/>
      <c r="E60" s="29"/>
      <c r="F60" s="29"/>
      <c r="G60" s="29"/>
      <c r="H60" s="29"/>
    </row>
    <row r="61" spans="1:8" x14ac:dyDescent="0.25">
      <c r="A61" s="1"/>
      <c r="B61" s="27"/>
      <c r="C61" s="27"/>
      <c r="D61" s="28"/>
      <c r="E61" s="29"/>
      <c r="F61" s="29"/>
      <c r="G61" s="29"/>
      <c r="H61" s="29"/>
    </row>
    <row r="62" spans="1:8" x14ac:dyDescent="0.25">
      <c r="A62" s="1"/>
      <c r="B62" s="27"/>
      <c r="C62" s="27"/>
      <c r="D62" s="28"/>
      <c r="E62" s="29"/>
      <c r="F62" s="29"/>
      <c r="G62" s="29"/>
      <c r="H62" s="29"/>
    </row>
    <row r="63" spans="1:8" x14ac:dyDescent="0.25">
      <c r="A63" s="1"/>
      <c r="B63" s="27"/>
      <c r="C63" s="27"/>
      <c r="D63" s="28"/>
      <c r="E63" s="29"/>
      <c r="F63" s="29"/>
      <c r="G63" s="29"/>
      <c r="H63" s="29"/>
    </row>
    <row r="64" spans="1:8" x14ac:dyDescent="0.25">
      <c r="A64" s="1"/>
      <c r="B64" s="27"/>
      <c r="C64" s="27"/>
      <c r="D64" s="28"/>
      <c r="E64" s="29"/>
      <c r="F64" s="29"/>
      <c r="G64" s="29"/>
      <c r="H64" s="29"/>
    </row>
    <row r="65" spans="1:8" x14ac:dyDescent="0.25">
      <c r="A65" s="1"/>
      <c r="B65" s="27"/>
      <c r="C65" s="27"/>
      <c r="D65" s="28"/>
      <c r="E65" s="29"/>
      <c r="F65" s="29"/>
      <c r="G65" s="29"/>
      <c r="H65" s="29"/>
    </row>
    <row r="66" spans="1:8" x14ac:dyDescent="0.25">
      <c r="A66" s="1"/>
      <c r="B66" s="27"/>
      <c r="C66" s="27"/>
      <c r="D66" s="28"/>
      <c r="E66" s="29"/>
      <c r="F66" s="29"/>
      <c r="G66" s="29"/>
      <c r="H66" s="29"/>
    </row>
    <row r="67" spans="1:8" ht="28.5" x14ac:dyDescent="0.25">
      <c r="A67" s="1"/>
      <c r="B67" s="27"/>
      <c r="C67" s="27"/>
      <c r="D67" s="107" t="s">
        <v>128</v>
      </c>
      <c r="E67" s="145">
        <f>SUM(Stellenplan!U6:U11)</f>
        <v>0</v>
      </c>
      <c r="F67" s="102">
        <f>SUM('Stellenplan bewilligt'!T6:T11)</f>
        <v>0</v>
      </c>
      <c r="G67" s="102">
        <f>SUM(Stellenplan!W6:W11)</f>
        <v>0</v>
      </c>
      <c r="H67" s="102">
        <f>SUM(Stellenplan!X6:X11)</f>
        <v>0</v>
      </c>
    </row>
    <row r="68" spans="1:8" x14ac:dyDescent="0.25">
      <c r="A68" s="1"/>
      <c r="B68" s="97"/>
      <c r="C68" s="97"/>
      <c r="D68" s="105"/>
      <c r="E68" s="139"/>
      <c r="F68" s="106"/>
      <c r="G68" s="106"/>
      <c r="H68" s="106"/>
    </row>
    <row r="69" spans="1:8" ht="15.75" x14ac:dyDescent="0.25">
      <c r="A69" s="1"/>
      <c r="B69" s="161" t="s">
        <v>7</v>
      </c>
      <c r="C69" s="161"/>
      <c r="D69" s="161"/>
      <c r="E69" s="178">
        <f>SUM(E72:E73)</f>
        <v>0</v>
      </c>
      <c r="F69" s="178">
        <f>SUM(F72:F73)</f>
        <v>0</v>
      </c>
      <c r="G69" s="178">
        <f>SUM(G72:G73)</f>
        <v>0</v>
      </c>
      <c r="H69" s="178">
        <f>SUM(H72:H73)</f>
        <v>0</v>
      </c>
    </row>
    <row r="70" spans="1:8" ht="30.6" customHeight="1" x14ac:dyDescent="0.25">
      <c r="A70" s="1"/>
      <c r="B70" s="176" t="s">
        <v>126</v>
      </c>
      <c r="C70" s="176"/>
      <c r="D70" s="176"/>
      <c r="E70" s="178"/>
      <c r="F70" s="178"/>
      <c r="G70" s="178"/>
      <c r="H70" s="178"/>
    </row>
    <row r="71" spans="1:8" ht="61.5" customHeight="1" x14ac:dyDescent="0.25">
      <c r="A71" s="1"/>
      <c r="B71" s="177" t="s">
        <v>110</v>
      </c>
      <c r="C71" s="177"/>
      <c r="D71" s="177"/>
      <c r="E71" s="179"/>
      <c r="F71" s="179"/>
      <c r="G71" s="179"/>
      <c r="H71" s="179"/>
    </row>
    <row r="72" spans="1:8" x14ac:dyDescent="0.25">
      <c r="A72" s="1"/>
      <c r="B72" s="27"/>
      <c r="C72" s="27"/>
      <c r="D72" s="28"/>
      <c r="E72" s="29"/>
      <c r="F72" s="29"/>
      <c r="G72" s="29"/>
      <c r="H72" s="29"/>
    </row>
    <row r="73" spans="1:8" x14ac:dyDescent="0.25">
      <c r="A73" s="1"/>
      <c r="B73" s="27"/>
      <c r="C73" s="27"/>
      <c r="D73" s="28"/>
      <c r="E73" s="29"/>
      <c r="F73" s="29"/>
      <c r="G73" s="29"/>
      <c r="H73" s="29"/>
    </row>
    <row r="74" spans="1:8" x14ac:dyDescent="0.25">
      <c r="A74" s="1"/>
      <c r="B74" s="23"/>
      <c r="C74" s="23"/>
      <c r="D74" s="24"/>
      <c r="E74" s="22"/>
      <c r="F74" s="22"/>
      <c r="G74" s="22"/>
      <c r="H74" s="22"/>
    </row>
    <row r="75" spans="1:8" ht="22.35" customHeight="1" x14ac:dyDescent="0.25">
      <c r="A75" s="1"/>
      <c r="B75" s="162" t="s">
        <v>45</v>
      </c>
      <c r="C75" s="162"/>
      <c r="D75" s="162"/>
      <c r="E75" s="25">
        <f>E76+E79</f>
        <v>0</v>
      </c>
      <c r="F75" s="25">
        <f>F76+F79</f>
        <v>0</v>
      </c>
      <c r="G75" s="25">
        <f>G76+G79</f>
        <v>0</v>
      </c>
      <c r="H75" s="25">
        <f>H76+H79</f>
        <v>0</v>
      </c>
    </row>
    <row r="76" spans="1:8" ht="18.600000000000001" customHeight="1" x14ac:dyDescent="0.25">
      <c r="A76" s="1"/>
      <c r="B76" s="161" t="s">
        <v>8</v>
      </c>
      <c r="C76" s="161"/>
      <c r="D76" s="161"/>
      <c r="E76" s="137">
        <f>SUM(E77:E78)</f>
        <v>0</v>
      </c>
      <c r="F76" s="26">
        <f>SUM(F77:F78)</f>
        <v>0</v>
      </c>
      <c r="G76" s="26">
        <f>SUM(G77:G78)</f>
        <v>0</v>
      </c>
      <c r="H76" s="26">
        <f>SUM(H77:H78)</f>
        <v>0</v>
      </c>
    </row>
    <row r="77" spans="1:8" x14ac:dyDescent="0.25">
      <c r="A77" s="1"/>
      <c r="B77" s="27"/>
      <c r="C77" s="27"/>
      <c r="D77" s="28"/>
      <c r="E77" s="29"/>
      <c r="F77" s="29"/>
      <c r="G77" s="29"/>
      <c r="H77" s="29"/>
    </row>
    <row r="78" spans="1:8" x14ac:dyDescent="0.25">
      <c r="A78" s="1"/>
      <c r="B78" s="27"/>
      <c r="C78" s="27"/>
      <c r="D78" s="28"/>
      <c r="E78" s="29"/>
      <c r="F78" s="29"/>
      <c r="G78" s="29"/>
      <c r="H78" s="29"/>
    </row>
    <row r="79" spans="1:8" ht="21" customHeight="1" x14ac:dyDescent="0.25">
      <c r="A79" s="1"/>
      <c r="B79" s="161" t="s">
        <v>59</v>
      </c>
      <c r="C79" s="161"/>
      <c r="D79" s="161"/>
      <c r="E79" s="137">
        <f>SUM(E80:E81)</f>
        <v>0</v>
      </c>
      <c r="F79" s="26">
        <f>SUM(F80:F81)</f>
        <v>0</v>
      </c>
      <c r="G79" s="26">
        <f>SUM(G80:G81)</f>
        <v>0</v>
      </c>
      <c r="H79" s="26">
        <f>SUM(H80:H81)</f>
        <v>0</v>
      </c>
    </row>
    <row r="80" spans="1:8" x14ac:dyDescent="0.25">
      <c r="A80" s="1"/>
      <c r="B80" s="27"/>
      <c r="C80" s="27"/>
      <c r="D80" s="28"/>
      <c r="E80" s="29"/>
      <c r="F80" s="29"/>
      <c r="G80" s="29"/>
      <c r="H80" s="29"/>
    </row>
    <row r="81" spans="1:8" x14ac:dyDescent="0.25">
      <c r="A81" s="1"/>
      <c r="B81" s="27"/>
      <c r="C81" s="27"/>
      <c r="D81" s="28"/>
      <c r="E81" s="29"/>
      <c r="F81" s="29"/>
      <c r="G81" s="29"/>
      <c r="H81" s="29"/>
    </row>
    <row r="82" spans="1:8" x14ac:dyDescent="0.25">
      <c r="A82" s="1"/>
      <c r="B82" s="23"/>
      <c r="C82" s="23"/>
      <c r="D82" s="24"/>
      <c r="E82" s="22"/>
      <c r="F82" s="22"/>
      <c r="G82" s="22"/>
      <c r="H82" s="22"/>
    </row>
    <row r="83" spans="1:8" x14ac:dyDescent="0.25">
      <c r="A83" s="1"/>
      <c r="B83" s="163" t="s">
        <v>9</v>
      </c>
      <c r="C83" s="163"/>
      <c r="D83" s="163"/>
      <c r="E83" s="19">
        <f>E75+E37+E20</f>
        <v>0</v>
      </c>
      <c r="F83" s="19">
        <f>F75+F37+F20</f>
        <v>0</v>
      </c>
      <c r="G83" s="19">
        <f>G75+G37+G20</f>
        <v>0</v>
      </c>
      <c r="H83" s="19">
        <f>H75+H37+H20</f>
        <v>0</v>
      </c>
    </row>
    <row r="84" spans="1:8" ht="6.6" customHeight="1" x14ac:dyDescent="0.25">
      <c r="A84" s="1"/>
      <c r="B84" s="1"/>
      <c r="C84" s="1"/>
      <c r="D84" s="1"/>
      <c r="E84" s="1"/>
      <c r="F84" s="1"/>
      <c r="G84" s="1"/>
      <c r="H84" s="1"/>
    </row>
  </sheetData>
  <sheetProtection algorithmName="SHA-512" hashValue="4yXBSqhfzMPNtlo40HGo1SsEQmx5ULQAfkaHwBKcU5Pbsrq9La6Kt/JffDjjjraKw5TUVnk4SdG7hlSt989ySg==" saltValue="HXUt0RhNTZt5F8Bqz7PvLA==" spinCount="100000" sheet="1" insertColumns="0" insertRows="0" selectLockedCells="1"/>
  <mergeCells count="33">
    <mergeCell ref="F69:F71"/>
    <mergeCell ref="G69:G71"/>
    <mergeCell ref="H69:H71"/>
    <mergeCell ref="B14:D14"/>
    <mergeCell ref="B15:D15"/>
    <mergeCell ref="E69:E71"/>
    <mergeCell ref="B21:D21"/>
    <mergeCell ref="B83:D83"/>
    <mergeCell ref="B41:D41"/>
    <mergeCell ref="B44:D44"/>
    <mergeCell ref="B47:D47"/>
    <mergeCell ref="B56:D56"/>
    <mergeCell ref="B59:D59"/>
    <mergeCell ref="B69:D69"/>
    <mergeCell ref="B70:D70"/>
    <mergeCell ref="B71:D71"/>
    <mergeCell ref="B75:D75"/>
    <mergeCell ref="B76:D76"/>
    <mergeCell ref="B79:D79"/>
    <mergeCell ref="B2:D2"/>
    <mergeCell ref="B6:D6"/>
    <mergeCell ref="B17:D17"/>
    <mergeCell ref="B4:D4"/>
    <mergeCell ref="B38:D38"/>
    <mergeCell ref="B20:D20"/>
    <mergeCell ref="B22:D22"/>
    <mergeCell ref="B29:D29"/>
    <mergeCell ref="B37:D37"/>
    <mergeCell ref="B7:D8"/>
    <mergeCell ref="B3:D3"/>
    <mergeCell ref="B13:D13"/>
    <mergeCell ref="B9:D9"/>
    <mergeCell ref="B10:D10"/>
  </mergeCells>
  <conditionalFormatting sqref="E23:E28">
    <cfRule type="expression" dxfId="2" priority="15">
      <formula>ISERROR(A1)</formula>
    </cfRule>
  </conditionalFormatting>
  <conditionalFormatting sqref="E20:F21">
    <cfRule type="expression" dxfId="1" priority="2">
      <formula>ISERROR(A1)</formula>
    </cfRule>
  </conditionalFormatting>
  <conditionalFormatting sqref="E22:F35">
    <cfRule type="expression" dxfId="0" priority="21">
      <formula>ISERROR(A2)</formula>
    </cfRule>
  </conditionalFormatting>
  <dataValidations count="2">
    <dataValidation type="decimal" allowBlank="1" showInputMessage="1" showErrorMessage="1" error="Es können nur Dezimal-Werte eingegeben werden." sqref="E72:H83 E20:H69">
      <formula1>-10000000</formula1>
      <formula2>100000000</formula2>
    </dataValidation>
    <dataValidation type="whole" allowBlank="1" showInputMessage="1" showErrorMessage="1" error="Bitte das Jahr vierstellig eingeben." sqref="E17:H17">
      <formula1>2013</formula1>
      <formula2>2100</formula2>
    </dataValidation>
  </dataValidations>
  <pageMargins left="0.7" right="0.7" top="0.78740157499999996" bottom="0.78740157499999996" header="0.3" footer="0.3"/>
  <pageSetup paperSize="9" scale="80" orientation="portrait" verticalDpi="4294967293" r:id="rId1"/>
  <headerFooter>
    <oddFooter>&amp;L&amp;F&amp;R&amp;A</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topLeftCell="A29" zoomScale="150" zoomScaleNormal="100" zoomScaleSheetLayoutView="150" workbookViewId="0">
      <selection activeCell="B42" sqref="B42:D42"/>
    </sheetView>
  </sheetViews>
  <sheetFormatPr baseColWidth="10" defaultRowHeight="15" x14ac:dyDescent="0.25"/>
  <cols>
    <col min="1" max="1" width="2.42578125" customWidth="1"/>
    <col min="2" max="2" width="4.85546875" customWidth="1"/>
    <col min="3" max="3" width="45.28515625" customWidth="1"/>
    <col min="4" max="4" width="20.42578125" style="13" customWidth="1"/>
    <col min="5" max="7" width="20.42578125" style="13" hidden="1" customWidth="1"/>
  </cols>
  <sheetData>
    <row r="1" spans="1:7" ht="8.1" customHeight="1" x14ac:dyDescent="0.25">
      <c r="A1" s="3"/>
      <c r="B1" s="3"/>
      <c r="C1" s="3"/>
      <c r="D1" s="3"/>
      <c r="E1" s="3"/>
      <c r="F1" s="3"/>
      <c r="G1" s="3"/>
    </row>
    <row r="2" spans="1:7" ht="15.75" x14ac:dyDescent="0.25">
      <c r="A2" s="3"/>
      <c r="B2" s="157" t="s">
        <v>0</v>
      </c>
      <c r="C2" s="157"/>
      <c r="D2" s="3"/>
      <c r="E2" s="3"/>
      <c r="F2" s="3"/>
      <c r="G2" s="3"/>
    </row>
    <row r="3" spans="1:7" ht="15.75" hidden="1" x14ac:dyDescent="0.25">
      <c r="A3" s="3"/>
      <c r="B3" s="157" t="s">
        <v>101</v>
      </c>
      <c r="C3" s="157"/>
      <c r="D3" s="3"/>
      <c r="E3" s="3"/>
      <c r="F3" s="3"/>
      <c r="G3" s="3"/>
    </row>
    <row r="4" spans="1:7" ht="15.75" hidden="1" customHeight="1" x14ac:dyDescent="0.25">
      <c r="A4" s="3"/>
      <c r="B4" s="157" t="s">
        <v>100</v>
      </c>
      <c r="C4" s="157"/>
      <c r="D4" s="157"/>
      <c r="E4" s="3"/>
      <c r="F4" s="3"/>
      <c r="G4" s="3"/>
    </row>
    <row r="5" spans="1:7" ht="15.75" x14ac:dyDescent="0.25">
      <c r="A5" s="3"/>
      <c r="B5" s="4"/>
      <c r="C5" s="4"/>
      <c r="D5" s="3"/>
      <c r="E5" s="3"/>
      <c r="F5" s="3"/>
      <c r="G5" s="3"/>
    </row>
    <row r="6" spans="1:7" ht="17.100000000000001" customHeight="1" x14ac:dyDescent="0.25">
      <c r="A6" s="3"/>
      <c r="B6" s="157" t="s">
        <v>10</v>
      </c>
      <c r="C6" s="157"/>
      <c r="D6" s="3"/>
      <c r="E6" s="3"/>
      <c r="F6" s="3"/>
      <c r="G6" s="3"/>
    </row>
    <row r="7" spans="1:7" x14ac:dyDescent="0.25">
      <c r="A7" s="3"/>
      <c r="B7" s="2"/>
      <c r="C7" s="6"/>
      <c r="D7" s="12">
        <v>2026</v>
      </c>
      <c r="E7" s="12">
        <v>2026</v>
      </c>
      <c r="F7" s="12">
        <v>2026</v>
      </c>
      <c r="G7" s="12">
        <v>2026</v>
      </c>
    </row>
    <row r="8" spans="1:7" ht="4.3499999999999996" customHeight="1" x14ac:dyDescent="0.25">
      <c r="A8" s="3"/>
      <c r="B8" s="2"/>
      <c r="C8" s="6"/>
      <c r="D8" s="12"/>
      <c r="E8" s="12"/>
      <c r="F8" s="12"/>
      <c r="G8" s="12"/>
    </row>
    <row r="9" spans="1:7" x14ac:dyDescent="0.25">
      <c r="A9" s="3"/>
      <c r="B9" s="2"/>
      <c r="C9" s="6"/>
      <c r="D9" s="7" t="s">
        <v>53</v>
      </c>
      <c r="E9" s="7" t="s">
        <v>96</v>
      </c>
      <c r="F9" s="7" t="s">
        <v>97</v>
      </c>
      <c r="G9" s="7" t="s">
        <v>98</v>
      </c>
    </row>
    <row r="10" spans="1:7" ht="9" customHeight="1" thickBot="1" x14ac:dyDescent="0.3">
      <c r="A10" s="3"/>
      <c r="B10" s="4"/>
      <c r="C10" s="6"/>
      <c r="D10" s="7"/>
      <c r="E10" s="7"/>
      <c r="F10" s="7"/>
      <c r="G10" s="7"/>
    </row>
    <row r="11" spans="1:7" ht="14.45" customHeight="1" thickBot="1" x14ac:dyDescent="0.3">
      <c r="A11" s="3"/>
      <c r="B11" s="185" t="s">
        <v>11</v>
      </c>
      <c r="C11" s="186"/>
      <c r="D11" s="131">
        <f>D12+D24+D15+D21+D18</f>
        <v>0</v>
      </c>
      <c r="E11" s="127">
        <f>E12+E24+E15+E21+E18</f>
        <v>0</v>
      </c>
      <c r="F11" s="9">
        <f>F12+F24+F15+F21+F18</f>
        <v>0</v>
      </c>
      <c r="G11" s="9">
        <f>G12+G24+G15+G21+G18</f>
        <v>0</v>
      </c>
    </row>
    <row r="12" spans="1:7" ht="20.25" customHeight="1" x14ac:dyDescent="0.25">
      <c r="A12" s="3"/>
      <c r="B12" s="181" t="s">
        <v>12</v>
      </c>
      <c r="C12" s="187"/>
      <c r="D12" s="140">
        <f>SUM(D13:D14)</f>
        <v>0</v>
      </c>
      <c r="E12" s="127">
        <f>SUM(E13:E14)</f>
        <v>0</v>
      </c>
      <c r="F12" s="9">
        <f>SUM(F13:F14)</f>
        <v>0</v>
      </c>
      <c r="G12" s="9">
        <f>SUM(G13:G14)</f>
        <v>0</v>
      </c>
    </row>
    <row r="13" spans="1:7" x14ac:dyDescent="0.25">
      <c r="A13" s="3"/>
      <c r="B13" s="16"/>
      <c r="C13" s="10"/>
      <c r="D13" s="11"/>
      <c r="E13" s="11">
        <f>D13</f>
        <v>0</v>
      </c>
      <c r="F13" s="11"/>
      <c r="G13" s="11"/>
    </row>
    <row r="14" spans="1:7" x14ac:dyDescent="0.25">
      <c r="A14" s="3"/>
      <c r="B14" s="16"/>
      <c r="C14" s="10"/>
      <c r="D14" s="11"/>
      <c r="E14" s="11">
        <f>D14</f>
        <v>0</v>
      </c>
      <c r="F14" s="11"/>
      <c r="G14" s="11"/>
    </row>
    <row r="15" spans="1:7" ht="16.5" customHeight="1" x14ac:dyDescent="0.25">
      <c r="A15" s="3"/>
      <c r="B15" s="181" t="s">
        <v>13</v>
      </c>
      <c r="C15" s="182"/>
      <c r="D15" s="141">
        <f>SUM(D16:D17)</f>
        <v>0</v>
      </c>
      <c r="E15" s="9">
        <f>SUM(E16:E17)</f>
        <v>0</v>
      </c>
      <c r="F15" s="9">
        <f>SUM(F16:F17)</f>
        <v>0</v>
      </c>
      <c r="G15" s="9">
        <f>SUM(G16:G17)</f>
        <v>0</v>
      </c>
    </row>
    <row r="16" spans="1:7" x14ac:dyDescent="0.25">
      <c r="A16" s="3"/>
      <c r="B16" s="16"/>
      <c r="C16" s="10"/>
      <c r="D16" s="11"/>
      <c r="E16" s="11">
        <f>D16</f>
        <v>0</v>
      </c>
      <c r="F16" s="11"/>
      <c r="G16" s="11"/>
    </row>
    <row r="17" spans="1:7" x14ac:dyDescent="0.25">
      <c r="A17" s="3"/>
      <c r="B17" s="16"/>
      <c r="C17" s="10"/>
      <c r="D17" s="11"/>
      <c r="E17" s="11">
        <f>D17</f>
        <v>0</v>
      </c>
      <c r="F17" s="11"/>
      <c r="G17" s="11"/>
    </row>
    <row r="18" spans="1:7" ht="17.25" customHeight="1" x14ac:dyDescent="0.25">
      <c r="A18" s="3"/>
      <c r="B18" s="181" t="s">
        <v>14</v>
      </c>
      <c r="C18" s="182"/>
      <c r="D18" s="141">
        <f>SUM(D19:D20)</f>
        <v>0</v>
      </c>
      <c r="E18" s="9">
        <f>SUM(E19:E20)</f>
        <v>0</v>
      </c>
      <c r="F18" s="9">
        <f>SUM(F19:F20)</f>
        <v>0</v>
      </c>
      <c r="G18" s="9">
        <f>SUM(G19:G20)</f>
        <v>0</v>
      </c>
    </row>
    <row r="19" spans="1:7" x14ac:dyDescent="0.25">
      <c r="A19" s="3"/>
      <c r="B19" s="16"/>
      <c r="C19" s="10"/>
      <c r="D19" s="11"/>
      <c r="E19" s="11">
        <f>D19</f>
        <v>0</v>
      </c>
      <c r="F19" s="11"/>
      <c r="G19" s="11"/>
    </row>
    <row r="20" spans="1:7" x14ac:dyDescent="0.25">
      <c r="A20" s="3"/>
      <c r="B20" s="16"/>
      <c r="C20" s="10"/>
      <c r="D20" s="11"/>
      <c r="E20" s="11">
        <f>D20</f>
        <v>0</v>
      </c>
      <c r="F20" s="11"/>
      <c r="G20" s="11"/>
    </row>
    <row r="21" spans="1:7" ht="30.75" customHeight="1" x14ac:dyDescent="0.25">
      <c r="A21" s="3"/>
      <c r="B21" s="181" t="s">
        <v>15</v>
      </c>
      <c r="C21" s="182"/>
      <c r="D21" s="141">
        <f>SUM(D22:D23)</f>
        <v>0</v>
      </c>
      <c r="E21" s="9">
        <f>SUM(E22:E23)</f>
        <v>0</v>
      </c>
      <c r="F21" s="9">
        <f>SUM(F22:F23)</f>
        <v>0</v>
      </c>
      <c r="G21" s="9">
        <f>SUM(G22:G23)</f>
        <v>0</v>
      </c>
    </row>
    <row r="22" spans="1:7" x14ac:dyDescent="0.25">
      <c r="A22" s="3"/>
      <c r="B22" s="16"/>
      <c r="C22" s="10"/>
      <c r="D22" s="11"/>
      <c r="E22" s="11">
        <f>D22</f>
        <v>0</v>
      </c>
      <c r="F22" s="11"/>
      <c r="G22" s="11"/>
    </row>
    <row r="23" spans="1:7" x14ac:dyDescent="0.25">
      <c r="A23" s="3"/>
      <c r="B23" s="16"/>
      <c r="C23" s="10"/>
      <c r="D23" s="128"/>
      <c r="E23" s="11">
        <f>D23</f>
        <v>0</v>
      </c>
      <c r="F23" s="11"/>
      <c r="G23" s="11"/>
    </row>
    <row r="24" spans="1:7" ht="27.75" customHeight="1" x14ac:dyDescent="0.25">
      <c r="A24" s="3"/>
      <c r="B24" s="181" t="s">
        <v>118</v>
      </c>
      <c r="C24" s="187"/>
      <c r="D24" s="142">
        <f>SUM(D26:D27)</f>
        <v>0</v>
      </c>
      <c r="E24" s="127">
        <f>SUM(E26:E27)</f>
        <v>0</v>
      </c>
      <c r="F24" s="9">
        <f>SUM(F26:F27)</f>
        <v>0</v>
      </c>
      <c r="G24" s="9">
        <f>SUM(G26:G27)</f>
        <v>0</v>
      </c>
    </row>
    <row r="25" spans="1:7" ht="24" customHeight="1" x14ac:dyDescent="0.25">
      <c r="A25" s="3"/>
      <c r="B25" s="196" t="s">
        <v>119</v>
      </c>
      <c r="C25" s="196"/>
      <c r="D25" s="143"/>
      <c r="E25" s="127"/>
      <c r="F25" s="9"/>
      <c r="G25" s="9"/>
    </row>
    <row r="26" spans="1:7" x14ac:dyDescent="0.25">
      <c r="A26" s="3"/>
      <c r="B26" s="16"/>
      <c r="C26" s="10"/>
      <c r="D26" s="129"/>
      <c r="E26" s="11">
        <f>D26</f>
        <v>0</v>
      </c>
      <c r="F26" s="11"/>
      <c r="G26" s="11"/>
    </row>
    <row r="27" spans="1:7" x14ac:dyDescent="0.25">
      <c r="A27" s="3"/>
      <c r="B27" s="16"/>
      <c r="C27" s="10"/>
      <c r="D27" s="11"/>
      <c r="E27" s="11">
        <f>D27</f>
        <v>0</v>
      </c>
      <c r="F27" s="11"/>
      <c r="G27" s="11"/>
    </row>
    <row r="28" spans="1:7" ht="15.75" x14ac:dyDescent="0.25">
      <c r="A28" s="130"/>
      <c r="B28" s="193"/>
      <c r="C28" s="193"/>
      <c r="D28" s="193"/>
      <c r="E28" s="5"/>
      <c r="F28" s="5"/>
      <c r="G28" s="5"/>
    </row>
    <row r="29" spans="1:7" ht="18" customHeight="1" x14ac:dyDescent="0.25">
      <c r="A29" s="134"/>
      <c r="B29" s="197" t="s">
        <v>120</v>
      </c>
      <c r="C29" s="197"/>
      <c r="D29" s="197"/>
      <c r="E29" s="5"/>
      <c r="F29" s="5"/>
      <c r="G29" s="5"/>
    </row>
    <row r="30" spans="1:7" ht="14.45" customHeight="1" x14ac:dyDescent="0.25">
      <c r="A30" s="3"/>
      <c r="B30" s="194" t="s">
        <v>11</v>
      </c>
      <c r="C30" s="194"/>
      <c r="D30" s="132">
        <f>D11</f>
        <v>0</v>
      </c>
      <c r="E30" s="17">
        <f>E11</f>
        <v>0</v>
      </c>
      <c r="F30" s="17">
        <f>F11</f>
        <v>0</v>
      </c>
      <c r="G30" s="17">
        <f>G11</f>
        <v>0</v>
      </c>
    </row>
    <row r="31" spans="1:7" ht="14.45" customHeight="1" x14ac:dyDescent="0.25">
      <c r="A31" s="3"/>
      <c r="B31" s="188" t="s">
        <v>9</v>
      </c>
      <c r="C31" s="188"/>
      <c r="D31" s="133">
        <f>D32+D33+D34</f>
        <v>0</v>
      </c>
      <c r="E31" s="17">
        <f>E32+E33+E34</f>
        <v>0</v>
      </c>
      <c r="F31" s="17">
        <f>F32+F33+F34</f>
        <v>0</v>
      </c>
      <c r="G31" s="17">
        <f>G32+G33+G34</f>
        <v>0</v>
      </c>
    </row>
    <row r="32" spans="1:7" ht="16.5" customHeight="1" x14ac:dyDescent="0.25">
      <c r="A32" s="3"/>
      <c r="B32" s="181" t="s">
        <v>46</v>
      </c>
      <c r="C32" s="182"/>
      <c r="D32" s="15">
        <f>Ausgaben!E20</f>
        <v>0</v>
      </c>
      <c r="E32" s="15">
        <f>Ausgaben!F20</f>
        <v>0</v>
      </c>
      <c r="F32" s="15">
        <f>Ausgaben!G20</f>
        <v>0</v>
      </c>
      <c r="G32" s="15">
        <f>Ausgaben!H20</f>
        <v>0</v>
      </c>
    </row>
    <row r="33" spans="1:7" ht="16.5" customHeight="1" x14ac:dyDescent="0.25">
      <c r="A33" s="3"/>
      <c r="B33" s="181" t="s">
        <v>47</v>
      </c>
      <c r="C33" s="182"/>
      <c r="D33" s="15">
        <f>Ausgaben!E37</f>
        <v>0</v>
      </c>
      <c r="E33" s="15">
        <f>Ausgaben!F37</f>
        <v>0</v>
      </c>
      <c r="F33" s="15">
        <f>Ausgaben!G37</f>
        <v>0</v>
      </c>
      <c r="G33" s="15">
        <f>Ausgaben!H37</f>
        <v>0</v>
      </c>
    </row>
    <row r="34" spans="1:7" ht="16.5" customHeight="1" x14ac:dyDescent="0.25">
      <c r="A34" s="3"/>
      <c r="B34" s="181" t="s">
        <v>48</v>
      </c>
      <c r="C34" s="182"/>
      <c r="D34" s="15">
        <f>Ausgaben!E75</f>
        <v>0</v>
      </c>
      <c r="E34" s="15">
        <f>Ausgaben!F75</f>
        <v>0</v>
      </c>
      <c r="F34" s="15">
        <f>Ausgaben!G75</f>
        <v>0</v>
      </c>
      <c r="G34" s="15">
        <f>Ausgaben!H75</f>
        <v>0</v>
      </c>
    </row>
    <row r="35" spans="1:7" ht="20.100000000000001" customHeight="1" x14ac:dyDescent="0.25">
      <c r="A35" s="3"/>
      <c r="B35" s="188" t="s">
        <v>16</v>
      </c>
      <c r="C35" s="189"/>
      <c r="D35" s="8">
        <f>D31-D30</f>
        <v>0</v>
      </c>
      <c r="E35" s="8">
        <f>E31-E30</f>
        <v>0</v>
      </c>
      <c r="F35" s="8">
        <f>F31-F30</f>
        <v>0</v>
      </c>
      <c r="G35" s="8">
        <f>G31-G30</f>
        <v>0</v>
      </c>
    </row>
    <row r="36" spans="1:7" ht="15.75" x14ac:dyDescent="0.25">
      <c r="A36" s="3"/>
      <c r="B36" s="4"/>
      <c r="C36" s="5"/>
      <c r="D36" s="3"/>
      <c r="E36" s="3"/>
      <c r="F36" s="3"/>
      <c r="G36" s="3"/>
    </row>
    <row r="37" spans="1:7" ht="15.6" customHeight="1" x14ac:dyDescent="0.25">
      <c r="A37" s="3"/>
      <c r="B37" s="191" t="s">
        <v>17</v>
      </c>
      <c r="C37" s="192"/>
      <c r="D37" s="144"/>
      <c r="E37" s="18"/>
      <c r="F37" s="18"/>
      <c r="G37" s="18"/>
    </row>
    <row r="38" spans="1:7" ht="15.75" x14ac:dyDescent="0.25">
      <c r="A38" s="3"/>
      <c r="B38" s="4"/>
      <c r="C38" s="5"/>
      <c r="D38" s="3"/>
      <c r="E38" s="3"/>
      <c r="F38" s="3"/>
      <c r="G38" s="3"/>
    </row>
    <row r="39" spans="1:7" ht="14.45" customHeight="1" x14ac:dyDescent="0.25">
      <c r="A39" s="3"/>
      <c r="B39" s="183" t="s">
        <v>58</v>
      </c>
      <c r="C39" s="184"/>
      <c r="D39" s="36">
        <f>D37-D35</f>
        <v>0</v>
      </c>
      <c r="E39" s="36">
        <f>E37-E35</f>
        <v>0</v>
      </c>
      <c r="F39" s="36">
        <f>F37-F35</f>
        <v>0</v>
      </c>
      <c r="G39" s="36">
        <f>G37-G35</f>
        <v>0</v>
      </c>
    </row>
    <row r="40" spans="1:7" ht="14.45" customHeight="1" x14ac:dyDescent="0.25">
      <c r="A40" s="3"/>
      <c r="B40" s="31"/>
      <c r="C40" s="31"/>
      <c r="D40" s="32"/>
      <c r="E40" s="32"/>
      <c r="F40" s="32"/>
      <c r="G40" s="32"/>
    </row>
    <row r="41" spans="1:7" ht="14.45" customHeight="1" x14ac:dyDescent="0.25">
      <c r="A41" s="3"/>
      <c r="B41" s="31"/>
      <c r="C41" s="31"/>
      <c r="D41" s="32"/>
      <c r="E41" s="32"/>
      <c r="F41" s="32"/>
      <c r="G41" s="32"/>
    </row>
    <row r="42" spans="1:7" x14ac:dyDescent="0.25">
      <c r="A42" s="3"/>
      <c r="B42" s="199"/>
      <c r="C42" s="199"/>
      <c r="D42" s="199"/>
      <c r="E42" s="5"/>
      <c r="F42" s="5"/>
      <c r="G42" s="5"/>
    </row>
    <row r="43" spans="1:7" ht="19.350000000000001" customHeight="1" x14ac:dyDescent="0.25">
      <c r="A43" s="3"/>
      <c r="B43" s="30" t="s">
        <v>51</v>
      </c>
      <c r="C43" s="190" t="s">
        <v>111</v>
      </c>
      <c r="D43" s="190"/>
      <c r="E43" s="5"/>
      <c r="F43" s="5"/>
      <c r="G43" s="5"/>
    </row>
    <row r="44" spans="1:7" ht="19.350000000000001" customHeight="1" x14ac:dyDescent="0.25">
      <c r="A44" s="3"/>
      <c r="B44" s="30"/>
      <c r="C44" s="198"/>
      <c r="D44" s="198"/>
      <c r="E44" s="5"/>
      <c r="F44" s="5"/>
      <c r="G44" s="5"/>
    </row>
    <row r="45" spans="1:7" ht="19.350000000000001" customHeight="1" x14ac:dyDescent="0.25">
      <c r="A45" s="3"/>
      <c r="B45" s="30"/>
      <c r="C45" s="195" t="s">
        <v>112</v>
      </c>
      <c r="D45" s="195"/>
      <c r="E45" s="5"/>
      <c r="F45" s="5"/>
      <c r="G45" s="5"/>
    </row>
    <row r="46" spans="1:7" ht="24.6" hidden="1" customHeight="1" x14ac:dyDescent="0.25">
      <c r="A46" s="3"/>
      <c r="B46" s="200"/>
      <c r="C46" s="200"/>
      <c r="D46" s="200"/>
      <c r="E46" s="3"/>
      <c r="F46" s="3"/>
      <c r="G46" s="3"/>
    </row>
    <row r="47" spans="1:7" hidden="1" x14ac:dyDescent="0.25">
      <c r="A47" s="3"/>
      <c r="B47" s="30" t="s">
        <v>51</v>
      </c>
      <c r="C47" s="190" t="s">
        <v>102</v>
      </c>
      <c r="D47" s="190"/>
    </row>
  </sheetData>
  <sheetProtection algorithmName="SHA-512" hashValue="5ar9i6MeGdKlIiIZc13WujOtUJorJC+Bav/3ZSu33HnHyVBhrKqasFoayY8P8RKmTvCzmFNEdb0xslEvR9HvQw==" saltValue="vAChIA8Hwi8eHWdQNpZxTQ==" spinCount="100000" sheet="1" insertColumns="0" insertRows="0" selectLockedCells="1"/>
  <mergeCells count="27">
    <mergeCell ref="B25:C25"/>
    <mergeCell ref="B29:D29"/>
    <mergeCell ref="C44:D44"/>
    <mergeCell ref="B42:D42"/>
    <mergeCell ref="B46:D46"/>
    <mergeCell ref="C47:D47"/>
    <mergeCell ref="B37:C37"/>
    <mergeCell ref="B28:D28"/>
    <mergeCell ref="B30:C30"/>
    <mergeCell ref="C43:D43"/>
    <mergeCell ref="C45:D45"/>
    <mergeCell ref="B2:C2"/>
    <mergeCell ref="B6:C6"/>
    <mergeCell ref="B34:C34"/>
    <mergeCell ref="B39:C39"/>
    <mergeCell ref="B11:C11"/>
    <mergeCell ref="B12:C12"/>
    <mergeCell ref="B15:C15"/>
    <mergeCell ref="B18:C18"/>
    <mergeCell ref="B21:C21"/>
    <mergeCell ref="B24:C24"/>
    <mergeCell ref="B31:C31"/>
    <mergeCell ref="B35:C35"/>
    <mergeCell ref="B3:C3"/>
    <mergeCell ref="B4:D4"/>
    <mergeCell ref="B32:C32"/>
    <mergeCell ref="B33:C33"/>
  </mergeCells>
  <dataValidations count="1">
    <dataValidation type="decimal" allowBlank="1" showInputMessage="1" showErrorMessage="1" error="Bitte nur Dezimalwerte eingeben." sqref="D31:G41 D11:G27">
      <formula1>-10000000</formula1>
      <formula2>1000000000</formula2>
    </dataValidation>
  </dataValidations>
  <pageMargins left="0.7" right="0.7" top="0.78740157499999996" bottom="0.78740157499999996" header="0.3" footer="0.3"/>
  <pageSetup paperSize="9" orientation="portrait" verticalDpi="4294967293"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130" zoomScaleNormal="100" zoomScaleSheetLayoutView="130" workbookViewId="0">
      <selection activeCell="E2" sqref="E2"/>
    </sheetView>
  </sheetViews>
  <sheetFormatPr baseColWidth="10" defaultRowHeight="15" x14ac:dyDescent="0.25"/>
  <cols>
    <col min="1" max="1" width="3.42578125" customWidth="1"/>
    <col min="2" max="2" width="31.140625" bestFit="1" customWidth="1"/>
    <col min="3" max="3" width="20.28515625" bestFit="1" customWidth="1"/>
    <col min="4" max="4" width="48.5703125" bestFit="1" customWidth="1"/>
    <col min="5" max="5" width="12" bestFit="1" customWidth="1"/>
    <col min="6" max="6" width="5.5703125" customWidth="1"/>
  </cols>
  <sheetData>
    <row r="1" spans="1:6" ht="15.75" thickBot="1" x14ac:dyDescent="0.3">
      <c r="A1" s="37"/>
      <c r="B1" s="38"/>
      <c r="C1" s="38"/>
      <c r="D1" s="38"/>
      <c r="E1" s="38"/>
      <c r="F1" s="39"/>
    </row>
    <row r="2" spans="1:6" ht="16.5" thickBot="1" x14ac:dyDescent="0.3">
      <c r="A2" s="40"/>
      <c r="B2" s="68" t="s">
        <v>18</v>
      </c>
      <c r="C2" s="13"/>
      <c r="D2" s="42" t="s">
        <v>54</v>
      </c>
      <c r="E2" s="75"/>
      <c r="F2" s="43"/>
    </row>
    <row r="3" spans="1:6" ht="15.75" thickBot="1" x14ac:dyDescent="0.3">
      <c r="A3" s="40"/>
      <c r="B3" s="13"/>
      <c r="C3" s="13"/>
      <c r="D3" s="13"/>
      <c r="E3" s="13"/>
      <c r="F3" s="43"/>
    </row>
    <row r="4" spans="1:6" s="14" customFormat="1" ht="15.75" thickBot="1" x14ac:dyDescent="0.3">
      <c r="A4" s="44"/>
      <c r="B4" s="42" t="s">
        <v>49</v>
      </c>
      <c r="C4" s="42" t="s">
        <v>19</v>
      </c>
      <c r="D4" s="42" t="s">
        <v>20</v>
      </c>
      <c r="E4" s="45" t="s">
        <v>21</v>
      </c>
      <c r="F4" s="46"/>
    </row>
    <row r="5" spans="1:6" x14ac:dyDescent="0.25">
      <c r="A5" s="40"/>
      <c r="B5" s="47" t="s">
        <v>22</v>
      </c>
      <c r="C5" s="76"/>
      <c r="D5" s="56">
        <f>C5*E5</f>
        <v>0</v>
      </c>
      <c r="E5" s="74">
        <f>$E$2</f>
        <v>0</v>
      </c>
      <c r="F5" s="43"/>
    </row>
    <row r="6" spans="1:6" x14ac:dyDescent="0.25">
      <c r="A6" s="40"/>
      <c r="B6" s="48" t="s">
        <v>23</v>
      </c>
      <c r="C6" s="77"/>
      <c r="D6" s="56">
        <f t="shared" ref="D6:D18" si="0">C6*E6</f>
        <v>0</v>
      </c>
      <c r="E6" s="74">
        <f t="shared" ref="E6:E18" si="1">$E$2</f>
        <v>0</v>
      </c>
      <c r="F6" s="43"/>
    </row>
    <row r="7" spans="1:6" x14ac:dyDescent="0.25">
      <c r="A7" s="40"/>
      <c r="B7" s="48" t="s">
        <v>24</v>
      </c>
      <c r="C7" s="77"/>
      <c r="D7" s="56">
        <f t="shared" si="0"/>
        <v>0</v>
      </c>
      <c r="E7" s="74">
        <f t="shared" si="1"/>
        <v>0</v>
      </c>
      <c r="F7" s="43"/>
    </row>
    <row r="8" spans="1:6" x14ac:dyDescent="0.25">
      <c r="A8" s="40"/>
      <c r="B8" s="48" t="s">
        <v>25</v>
      </c>
      <c r="C8" s="77"/>
      <c r="D8" s="56">
        <f t="shared" si="0"/>
        <v>0</v>
      </c>
      <c r="E8" s="74">
        <f t="shared" si="1"/>
        <v>0</v>
      </c>
      <c r="F8" s="43"/>
    </row>
    <row r="9" spans="1:6" x14ac:dyDescent="0.25">
      <c r="A9" s="40"/>
      <c r="B9" s="48" t="s">
        <v>26</v>
      </c>
      <c r="C9" s="77"/>
      <c r="D9" s="56">
        <f t="shared" si="0"/>
        <v>0</v>
      </c>
      <c r="E9" s="74">
        <f t="shared" si="1"/>
        <v>0</v>
      </c>
      <c r="F9" s="43"/>
    </row>
    <row r="10" spans="1:6" x14ac:dyDescent="0.25">
      <c r="A10" s="40"/>
      <c r="B10" s="48" t="s">
        <v>27</v>
      </c>
      <c r="C10" s="77"/>
      <c r="D10" s="56">
        <f t="shared" si="0"/>
        <v>0</v>
      </c>
      <c r="E10" s="74">
        <f t="shared" si="1"/>
        <v>0</v>
      </c>
      <c r="F10" s="43"/>
    </row>
    <row r="11" spans="1:6" x14ac:dyDescent="0.25">
      <c r="A11" s="40"/>
      <c r="B11" s="48" t="s">
        <v>28</v>
      </c>
      <c r="C11" s="77"/>
      <c r="D11" s="56">
        <f t="shared" si="0"/>
        <v>0</v>
      </c>
      <c r="E11" s="74">
        <f t="shared" si="1"/>
        <v>0</v>
      </c>
      <c r="F11" s="43"/>
    </row>
    <row r="12" spans="1:6" ht="30" x14ac:dyDescent="0.25">
      <c r="A12" s="40"/>
      <c r="B12" s="49" t="s">
        <v>29</v>
      </c>
      <c r="C12" s="77"/>
      <c r="D12" s="56">
        <f t="shared" si="0"/>
        <v>0</v>
      </c>
      <c r="E12" s="74">
        <f t="shared" si="1"/>
        <v>0</v>
      </c>
      <c r="F12" s="43"/>
    </row>
    <row r="13" spans="1:6" x14ac:dyDescent="0.25">
      <c r="A13" s="40"/>
      <c r="B13" s="48" t="s">
        <v>30</v>
      </c>
      <c r="C13" s="77"/>
      <c r="D13" s="56">
        <f t="shared" si="0"/>
        <v>0</v>
      </c>
      <c r="E13" s="74">
        <f t="shared" si="1"/>
        <v>0</v>
      </c>
      <c r="F13" s="43"/>
    </row>
    <row r="14" spans="1:6" x14ac:dyDescent="0.25">
      <c r="A14" s="40"/>
      <c r="B14" s="48" t="s">
        <v>31</v>
      </c>
      <c r="C14" s="77"/>
      <c r="D14" s="56">
        <f t="shared" si="0"/>
        <v>0</v>
      </c>
      <c r="E14" s="74">
        <f t="shared" si="1"/>
        <v>0</v>
      </c>
      <c r="F14" s="43"/>
    </row>
    <row r="15" spans="1:6" x14ac:dyDescent="0.25">
      <c r="A15" s="40"/>
      <c r="B15" s="48" t="s">
        <v>32</v>
      </c>
      <c r="C15" s="77"/>
      <c r="D15" s="56">
        <f t="shared" si="0"/>
        <v>0</v>
      </c>
      <c r="E15" s="74">
        <f t="shared" si="1"/>
        <v>0</v>
      </c>
      <c r="F15" s="43"/>
    </row>
    <row r="16" spans="1:6" x14ac:dyDescent="0.25">
      <c r="A16" s="40"/>
      <c r="B16" s="48" t="s">
        <v>33</v>
      </c>
      <c r="C16" s="77"/>
      <c r="D16" s="56">
        <f t="shared" si="0"/>
        <v>0</v>
      </c>
      <c r="E16" s="74">
        <f t="shared" si="1"/>
        <v>0</v>
      </c>
      <c r="F16" s="43"/>
    </row>
    <row r="17" spans="1:6" x14ac:dyDescent="0.25">
      <c r="A17" s="40"/>
      <c r="B17" s="48" t="s">
        <v>34</v>
      </c>
      <c r="C17" s="77"/>
      <c r="D17" s="56">
        <f t="shared" si="0"/>
        <v>0</v>
      </c>
      <c r="E17" s="74">
        <f t="shared" si="1"/>
        <v>0</v>
      </c>
      <c r="F17" s="43"/>
    </row>
    <row r="18" spans="1:6" ht="15.75" thickBot="1" x14ac:dyDescent="0.3">
      <c r="A18" s="40"/>
      <c r="B18" s="50"/>
      <c r="C18" s="78"/>
      <c r="D18" s="56">
        <f t="shared" si="0"/>
        <v>0</v>
      </c>
      <c r="E18" s="74">
        <f t="shared" si="1"/>
        <v>0</v>
      </c>
      <c r="F18" s="43"/>
    </row>
    <row r="19" spans="1:6" ht="15.75" thickBot="1" x14ac:dyDescent="0.3">
      <c r="A19" s="40"/>
      <c r="B19" s="42" t="s">
        <v>35</v>
      </c>
      <c r="C19" s="51">
        <f>SUM(C5:C18)</f>
        <v>0</v>
      </c>
      <c r="D19" s="51">
        <f>SUM(D5:D18)</f>
        <v>0</v>
      </c>
      <c r="E19" s="52"/>
      <c r="F19" s="43"/>
    </row>
    <row r="20" spans="1:6" x14ac:dyDescent="0.25">
      <c r="A20" s="40"/>
      <c r="B20" s="13"/>
      <c r="C20" s="13"/>
      <c r="D20" s="13"/>
      <c r="E20" s="13"/>
      <c r="F20" s="43"/>
    </row>
    <row r="21" spans="1:6" x14ac:dyDescent="0.25">
      <c r="A21" s="40"/>
      <c r="B21" s="201" t="s">
        <v>50</v>
      </c>
      <c r="C21" s="201"/>
      <c r="D21" s="201"/>
      <c r="E21" s="201"/>
      <c r="F21" s="43"/>
    </row>
    <row r="22" spans="1:6" x14ac:dyDescent="0.25">
      <c r="A22" s="40"/>
      <c r="B22" s="201"/>
      <c r="C22" s="201"/>
      <c r="D22" s="201"/>
      <c r="E22" s="201"/>
      <c r="F22" s="43"/>
    </row>
    <row r="23" spans="1:6" ht="51" customHeight="1" x14ac:dyDescent="0.25">
      <c r="A23" s="40"/>
      <c r="B23" s="208" t="s">
        <v>56</v>
      </c>
      <c r="C23" s="208"/>
      <c r="D23" s="208"/>
      <c r="E23" s="208"/>
      <c r="F23" s="43"/>
    </row>
    <row r="24" spans="1:6" x14ac:dyDescent="0.25">
      <c r="A24" s="40"/>
      <c r="B24" s="60" t="s">
        <v>61</v>
      </c>
      <c r="C24" s="58"/>
      <c r="D24" s="58"/>
      <c r="E24" s="59"/>
      <c r="F24" s="43"/>
    </row>
    <row r="25" spans="1:6" x14ac:dyDescent="0.25">
      <c r="A25" s="40"/>
      <c r="B25" s="202" t="s">
        <v>60</v>
      </c>
      <c r="C25" s="203"/>
      <c r="D25" s="203"/>
      <c r="E25" s="204"/>
      <c r="F25" s="43"/>
    </row>
    <row r="26" spans="1:6" x14ac:dyDescent="0.25">
      <c r="A26" s="40"/>
      <c r="B26" s="205"/>
      <c r="C26" s="206"/>
      <c r="D26" s="206"/>
      <c r="E26" s="207"/>
      <c r="F26" s="43"/>
    </row>
    <row r="27" spans="1:6" ht="15.75" thickBot="1" x14ac:dyDescent="0.3">
      <c r="A27" s="53"/>
      <c r="B27" s="54"/>
      <c r="C27" s="54"/>
      <c r="D27" s="54"/>
      <c r="E27" s="54"/>
      <c r="F27" s="55"/>
    </row>
  </sheetData>
  <sheetProtection algorithmName="SHA-512" hashValue="awXcydiIryQDZWRxjRdANx48Ds4m69PGg/RUKlZFKzx989WEY4hfSOwBh2VSSJORIn3mkX5vCPauamDVc7Z18Q==" saltValue="WeoqiGeXM6PVehBKSzbTUA==" spinCount="100000" sheet="1" insertColumns="0" insertRows="0" selectLockedCells="1"/>
  <mergeCells count="3">
    <mergeCell ref="B21:E22"/>
    <mergeCell ref="B25:E26"/>
    <mergeCell ref="B23:E23"/>
  </mergeCells>
  <pageMargins left="0.7" right="0.7" top="0.78740157499999996" bottom="0.78740157499999996" header="0.3" footer="0.3"/>
  <pageSetup paperSize="9" orientation="landscape" verticalDpi="4294967293" r:id="rId1"/>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view="pageBreakPreview" topLeftCell="K1" zoomScaleNormal="100" zoomScaleSheetLayoutView="100" workbookViewId="0">
      <selection activeCell="R6" sqref="R6"/>
    </sheetView>
  </sheetViews>
  <sheetFormatPr baseColWidth="10" defaultRowHeight="15" x14ac:dyDescent="0.25"/>
  <cols>
    <col min="1" max="1" width="1.5703125" customWidth="1"/>
    <col min="2" max="2" width="4.42578125" customWidth="1"/>
    <col min="3" max="3" width="40" customWidth="1"/>
    <col min="4" max="4" width="18" customWidth="1"/>
    <col min="5" max="5" width="8.28515625" customWidth="1"/>
    <col min="6" max="6" width="23.28515625" customWidth="1"/>
    <col min="7" max="8" width="15.42578125" customWidth="1"/>
    <col min="9" max="9" width="14.42578125" customWidth="1"/>
    <col min="10" max="10" width="15.5703125" customWidth="1"/>
    <col min="11" max="11" width="18.42578125" style="121" customWidth="1"/>
    <col min="12" max="16" width="14.42578125" customWidth="1"/>
    <col min="17" max="17" width="18.42578125" customWidth="1"/>
    <col min="18" max="18" width="17.140625" customWidth="1"/>
    <col min="19" max="20" width="14.42578125" customWidth="1"/>
    <col min="21" max="21" width="22" customWidth="1"/>
    <col min="22" max="22" width="15.5703125" customWidth="1"/>
    <col min="23" max="23" width="13.140625" customWidth="1"/>
  </cols>
  <sheetData>
    <row r="1" spans="1:23" ht="15.75" thickBot="1" x14ac:dyDescent="0.3">
      <c r="A1" s="61"/>
      <c r="B1" s="58"/>
      <c r="C1" s="58"/>
      <c r="D1" s="58"/>
      <c r="E1" s="58"/>
      <c r="F1" s="58"/>
      <c r="G1" s="58"/>
      <c r="H1" s="58"/>
      <c r="I1" s="58"/>
      <c r="J1" s="58"/>
      <c r="K1" s="115"/>
      <c r="L1" s="58"/>
      <c r="M1" s="58"/>
      <c r="N1" s="58"/>
      <c r="O1" s="58"/>
      <c r="P1" s="58"/>
      <c r="Q1" s="58"/>
      <c r="R1" s="58"/>
      <c r="S1" s="58"/>
      <c r="T1" s="58"/>
      <c r="U1" s="58"/>
      <c r="V1" s="58"/>
      <c r="W1" s="59"/>
    </row>
    <row r="2" spans="1:23" ht="16.5" thickBot="1" x14ac:dyDescent="0.3">
      <c r="A2" s="62"/>
      <c r="B2" s="69" t="s">
        <v>103</v>
      </c>
      <c r="C2" s="13"/>
      <c r="D2" s="114"/>
      <c r="E2" s="13"/>
      <c r="F2" s="13"/>
      <c r="G2" s="13"/>
      <c r="H2" s="13"/>
      <c r="I2" s="13"/>
      <c r="J2" s="70" t="s">
        <v>64</v>
      </c>
      <c r="K2" s="116"/>
      <c r="L2" s="70"/>
      <c r="M2" s="13"/>
      <c r="N2" s="13"/>
      <c r="O2" s="13"/>
      <c r="P2" s="13"/>
      <c r="Q2" s="13"/>
      <c r="R2" s="13"/>
      <c r="S2" s="13"/>
      <c r="T2" s="13"/>
      <c r="U2" s="13"/>
      <c r="V2" s="13"/>
      <c r="W2" s="63"/>
    </row>
    <row r="3" spans="1:23" ht="16.5" thickBot="1" x14ac:dyDescent="0.3">
      <c r="A3" s="62"/>
      <c r="B3" s="69"/>
      <c r="C3" s="13"/>
      <c r="D3" s="13"/>
      <c r="E3" s="13"/>
      <c r="F3" s="13"/>
      <c r="G3" s="13"/>
      <c r="H3" s="13"/>
      <c r="I3" s="13"/>
      <c r="J3" s="70"/>
      <c r="K3" s="116"/>
      <c r="L3" s="70"/>
      <c r="M3" s="13"/>
      <c r="N3" s="13"/>
      <c r="O3" s="13"/>
      <c r="P3" s="13"/>
      <c r="Q3" s="13"/>
      <c r="R3" s="13"/>
      <c r="S3" s="13"/>
      <c r="T3" s="13"/>
      <c r="U3" s="13"/>
      <c r="V3" s="13"/>
      <c r="W3" s="63"/>
    </row>
    <row r="4" spans="1:23" ht="15.75" thickBot="1" x14ac:dyDescent="0.3">
      <c r="A4" s="62"/>
      <c r="B4" s="13"/>
      <c r="C4" s="13"/>
      <c r="D4" s="13"/>
      <c r="E4" s="13"/>
      <c r="F4" s="13"/>
      <c r="G4" s="13"/>
      <c r="H4" s="13"/>
      <c r="I4" s="13"/>
      <c r="J4" s="210" t="s">
        <v>67</v>
      </c>
      <c r="K4" s="211"/>
      <c r="L4" s="211"/>
      <c r="M4" s="212"/>
      <c r="N4" s="212"/>
      <c r="O4" s="212"/>
      <c r="P4" s="212"/>
      <c r="Q4" s="212"/>
      <c r="R4" s="212"/>
      <c r="S4" s="212"/>
      <c r="T4" s="212"/>
      <c r="U4" s="212"/>
      <c r="V4" s="213"/>
      <c r="W4" s="63"/>
    </row>
    <row r="5" spans="1:23" ht="135" x14ac:dyDescent="0.25">
      <c r="A5" s="62"/>
      <c r="B5" s="64" t="s">
        <v>39</v>
      </c>
      <c r="C5" s="64" t="s">
        <v>40</v>
      </c>
      <c r="D5" s="64" t="s">
        <v>41</v>
      </c>
      <c r="E5" s="33" t="s">
        <v>66</v>
      </c>
      <c r="F5" s="64" t="s">
        <v>104</v>
      </c>
      <c r="G5" s="33" t="s">
        <v>43</v>
      </c>
      <c r="H5" s="33" t="s">
        <v>57</v>
      </c>
      <c r="I5" s="33" t="s">
        <v>44</v>
      </c>
      <c r="J5" s="79" t="s">
        <v>55</v>
      </c>
      <c r="K5" s="117" t="s">
        <v>84</v>
      </c>
      <c r="L5" s="79" t="s">
        <v>83</v>
      </c>
      <c r="M5" s="79" t="s">
        <v>85</v>
      </c>
      <c r="N5" s="79" t="s">
        <v>87</v>
      </c>
      <c r="O5" s="79" t="s">
        <v>86</v>
      </c>
      <c r="P5" s="79" t="s">
        <v>132</v>
      </c>
      <c r="Q5" s="79" t="s">
        <v>133</v>
      </c>
      <c r="R5" s="79" t="s">
        <v>130</v>
      </c>
      <c r="S5" s="79" t="s">
        <v>88</v>
      </c>
      <c r="T5" s="79" t="s">
        <v>65</v>
      </c>
      <c r="U5" s="79" t="s">
        <v>124</v>
      </c>
      <c r="V5" s="79" t="s">
        <v>125</v>
      </c>
      <c r="W5" s="63"/>
    </row>
    <row r="6" spans="1:23" x14ac:dyDescent="0.25">
      <c r="A6" s="62"/>
      <c r="B6" s="81">
        <v>1</v>
      </c>
      <c r="C6" s="34"/>
      <c r="D6" s="34"/>
      <c r="E6" s="82"/>
      <c r="F6" s="34"/>
      <c r="G6" s="34"/>
      <c r="H6" s="34"/>
      <c r="I6" s="34"/>
      <c r="J6" s="80"/>
      <c r="K6" s="118"/>
      <c r="L6" s="103"/>
      <c r="M6" s="149" t="str">
        <f>IF(K6,L6*E6/K6,"")</f>
        <v/>
      </c>
      <c r="N6" s="35"/>
      <c r="O6" s="150" t="str">
        <f>IF(K6,N6*E6/K6,"")</f>
        <v/>
      </c>
      <c r="P6" s="35"/>
      <c r="Q6" s="150" t="str">
        <f>IF(K6,P6/K6*E6,"")</f>
        <v/>
      </c>
      <c r="R6" s="35"/>
      <c r="S6" s="150" t="str">
        <f>IF(K6,R6*E6/K6,"")</f>
        <v/>
      </c>
      <c r="T6" s="35"/>
      <c r="U6" s="35"/>
      <c r="V6" s="71" t="str">
        <f>IF(ISERROR(J6*(M6+O6)+Q6+S6),"",J6*(M6+O6)+Q6+S6)</f>
        <v/>
      </c>
      <c r="W6" s="63"/>
    </row>
    <row r="7" spans="1:23" x14ac:dyDescent="0.25">
      <c r="A7" s="62"/>
      <c r="B7" s="81">
        <v>2</v>
      </c>
      <c r="C7" s="34"/>
      <c r="D7" s="34"/>
      <c r="E7" s="82"/>
      <c r="F7" s="34"/>
      <c r="G7" s="34"/>
      <c r="H7" s="34"/>
      <c r="I7" s="34"/>
      <c r="J7" s="80"/>
      <c r="K7" s="118"/>
      <c r="L7" s="80"/>
      <c r="M7" s="149" t="str">
        <f>IF(K7,L7*E7/K7,"")</f>
        <v/>
      </c>
      <c r="N7" s="35"/>
      <c r="O7" s="150" t="str">
        <f t="shared" ref="O7:O11" si="0">IF(K7,N7*E7/K7,"")</f>
        <v/>
      </c>
      <c r="P7" s="35"/>
      <c r="Q7" s="150" t="str">
        <f t="shared" ref="Q7:Q11" si="1">IF(K7,P7/K7*E7,"")</f>
        <v/>
      </c>
      <c r="R7" s="35"/>
      <c r="S7" s="150" t="str">
        <f t="shared" ref="S7:S11" si="2">IF(K7,R7*E7/K7,"")</f>
        <v/>
      </c>
      <c r="T7" s="35"/>
      <c r="U7" s="35"/>
      <c r="V7" s="71" t="str">
        <f>IF(ISERROR(J7*(M7+O7)+Q7+S7),"",J7*(M7+O7)+Q7+S7)</f>
        <v/>
      </c>
      <c r="W7" s="63"/>
    </row>
    <row r="8" spans="1:23" x14ac:dyDescent="0.25">
      <c r="A8" s="62"/>
      <c r="B8" s="81">
        <v>3</v>
      </c>
      <c r="C8" s="34"/>
      <c r="D8" s="34"/>
      <c r="E8" s="82"/>
      <c r="F8" s="34"/>
      <c r="G8" s="34"/>
      <c r="H8" s="34"/>
      <c r="I8" s="34"/>
      <c r="J8" s="80"/>
      <c r="K8" s="118"/>
      <c r="L8" s="80"/>
      <c r="M8" s="149" t="str">
        <f t="shared" ref="M8:M11" si="3">IF(K8,L8*E8/K8,"")</f>
        <v/>
      </c>
      <c r="N8" s="35"/>
      <c r="O8" s="150" t="str">
        <f t="shared" si="0"/>
        <v/>
      </c>
      <c r="P8" s="35"/>
      <c r="Q8" s="150" t="str">
        <f t="shared" si="1"/>
        <v/>
      </c>
      <c r="R8" s="35"/>
      <c r="S8" s="150" t="str">
        <f t="shared" si="2"/>
        <v/>
      </c>
      <c r="T8" s="35"/>
      <c r="U8" s="35"/>
      <c r="V8" s="71" t="str">
        <f t="shared" ref="V8:V11" si="4">IF(ISERROR(J8*(M8+O8)+Q8+S8),"",J8*(M8+O8)+Q8+S8)</f>
        <v/>
      </c>
      <c r="W8" s="63"/>
    </row>
    <row r="9" spans="1:23" x14ac:dyDescent="0.25">
      <c r="A9" s="62"/>
      <c r="B9" s="81">
        <v>4</v>
      </c>
      <c r="C9" s="34"/>
      <c r="D9" s="34"/>
      <c r="E9" s="82"/>
      <c r="F9" s="34"/>
      <c r="G9" s="34"/>
      <c r="H9" s="34"/>
      <c r="I9" s="34"/>
      <c r="J9" s="80"/>
      <c r="K9" s="118"/>
      <c r="L9" s="80"/>
      <c r="M9" s="149" t="str">
        <f t="shared" si="3"/>
        <v/>
      </c>
      <c r="N9" s="35"/>
      <c r="O9" s="150" t="str">
        <f t="shared" si="0"/>
        <v/>
      </c>
      <c r="P9" s="35"/>
      <c r="Q9" s="150" t="str">
        <f t="shared" si="1"/>
        <v/>
      </c>
      <c r="R9" s="35"/>
      <c r="S9" s="150" t="str">
        <f t="shared" si="2"/>
        <v/>
      </c>
      <c r="T9" s="35"/>
      <c r="U9" s="35"/>
      <c r="V9" s="71" t="str">
        <f t="shared" si="4"/>
        <v/>
      </c>
      <c r="W9" s="63"/>
    </row>
    <row r="10" spans="1:23" x14ac:dyDescent="0.25">
      <c r="A10" s="62"/>
      <c r="B10" s="81">
        <v>5</v>
      </c>
      <c r="C10" s="34"/>
      <c r="D10" s="34"/>
      <c r="E10" s="82"/>
      <c r="F10" s="34"/>
      <c r="G10" s="34"/>
      <c r="H10" s="34"/>
      <c r="I10" s="34"/>
      <c r="J10" s="80"/>
      <c r="K10" s="118"/>
      <c r="L10" s="80"/>
      <c r="M10" s="149" t="str">
        <f t="shared" si="3"/>
        <v/>
      </c>
      <c r="N10" s="35"/>
      <c r="O10" s="150" t="str">
        <f t="shared" si="0"/>
        <v/>
      </c>
      <c r="P10" s="35"/>
      <c r="Q10" s="150" t="str">
        <f t="shared" si="1"/>
        <v/>
      </c>
      <c r="R10" s="35"/>
      <c r="S10" s="150" t="str">
        <f t="shared" si="2"/>
        <v/>
      </c>
      <c r="T10" s="35"/>
      <c r="U10" s="35"/>
      <c r="V10" s="71" t="str">
        <f t="shared" si="4"/>
        <v/>
      </c>
      <c r="W10" s="63"/>
    </row>
    <row r="11" spans="1:23" x14ac:dyDescent="0.25">
      <c r="A11" s="62"/>
      <c r="B11" s="81">
        <v>6</v>
      </c>
      <c r="C11" s="34"/>
      <c r="D11" s="34"/>
      <c r="E11" s="82"/>
      <c r="F11" s="34"/>
      <c r="G11" s="34"/>
      <c r="H11" s="34"/>
      <c r="I11" s="34"/>
      <c r="J11" s="80"/>
      <c r="K11" s="118"/>
      <c r="L11" s="80"/>
      <c r="M11" s="149" t="str">
        <f t="shared" si="3"/>
        <v/>
      </c>
      <c r="N11" s="35"/>
      <c r="O11" s="150" t="str">
        <f t="shared" si="0"/>
        <v/>
      </c>
      <c r="P11" s="35"/>
      <c r="Q11" s="150" t="str">
        <f t="shared" si="1"/>
        <v/>
      </c>
      <c r="R11" s="35"/>
      <c r="S11" s="150" t="str">
        <f t="shared" si="2"/>
        <v/>
      </c>
      <c r="T11" s="35"/>
      <c r="U11" s="35"/>
      <c r="V11" s="71" t="str">
        <f t="shared" si="4"/>
        <v/>
      </c>
      <c r="W11" s="63"/>
    </row>
    <row r="12" spans="1:23" ht="29.25" customHeight="1" x14ac:dyDescent="0.25">
      <c r="A12" s="62"/>
      <c r="B12" s="209" t="s">
        <v>123</v>
      </c>
      <c r="C12" s="209"/>
      <c r="D12" s="209"/>
      <c r="E12" s="209"/>
      <c r="F12" s="209"/>
      <c r="G12" s="209"/>
      <c r="H12" s="209"/>
      <c r="I12" s="209"/>
      <c r="J12" s="13"/>
      <c r="K12" s="119"/>
      <c r="L12" s="13"/>
      <c r="M12" s="13"/>
      <c r="N12" s="13"/>
      <c r="O12" s="13"/>
      <c r="P12" s="13"/>
      <c r="Q12" s="13"/>
      <c r="R12" s="13"/>
      <c r="S12" s="13"/>
      <c r="T12" s="13"/>
      <c r="U12" s="13"/>
      <c r="V12" s="13"/>
      <c r="W12" s="63"/>
    </row>
    <row r="13" spans="1:23" x14ac:dyDescent="0.25">
      <c r="A13" s="62"/>
      <c r="B13" s="13"/>
      <c r="C13" s="13"/>
      <c r="D13" s="13"/>
      <c r="E13" s="13"/>
      <c r="F13" s="13"/>
      <c r="G13" s="13"/>
      <c r="H13" s="13"/>
      <c r="I13" s="13"/>
      <c r="J13" s="13"/>
      <c r="K13" s="119"/>
      <c r="L13" s="13"/>
      <c r="M13" s="13"/>
      <c r="N13" s="13"/>
      <c r="O13" s="13"/>
      <c r="P13" s="13"/>
      <c r="Q13" s="13"/>
      <c r="R13" s="13"/>
      <c r="S13" s="13"/>
      <c r="T13" s="13"/>
      <c r="U13" s="13"/>
      <c r="V13" s="13"/>
      <c r="W13" s="63"/>
    </row>
    <row r="14" spans="1:23" x14ac:dyDescent="0.25">
      <c r="A14" s="62"/>
      <c r="B14" s="57" t="s">
        <v>105</v>
      </c>
      <c r="C14" s="13"/>
      <c r="D14" s="13"/>
      <c r="E14" s="13"/>
      <c r="F14" s="13"/>
      <c r="G14" s="13"/>
      <c r="H14" s="13"/>
      <c r="I14" s="13"/>
      <c r="J14" s="13"/>
      <c r="K14" s="151" t="s">
        <v>131</v>
      </c>
      <c r="L14" s="13"/>
      <c r="M14" s="13"/>
      <c r="N14" s="13"/>
      <c r="O14" s="13"/>
      <c r="P14" s="13"/>
      <c r="Q14" s="13"/>
      <c r="R14" s="13"/>
      <c r="S14" s="13"/>
      <c r="T14" s="13"/>
      <c r="U14" s="13"/>
      <c r="V14" s="13"/>
      <c r="W14" s="63"/>
    </row>
    <row r="15" spans="1:23" ht="3.75" customHeight="1" x14ac:dyDescent="0.25">
      <c r="A15" s="62"/>
      <c r="B15" s="216"/>
      <c r="C15" s="216"/>
      <c r="D15" s="216"/>
      <c r="E15" s="216"/>
      <c r="F15" s="216"/>
      <c r="G15" s="216"/>
      <c r="H15" s="216"/>
      <c r="I15" s="13"/>
      <c r="J15" s="13"/>
      <c r="K15" s="119"/>
      <c r="L15" s="13"/>
      <c r="M15" s="13"/>
      <c r="N15" s="13"/>
      <c r="O15" s="13"/>
      <c r="P15" s="13"/>
      <c r="Q15" s="13"/>
      <c r="R15" s="13"/>
      <c r="S15" s="13"/>
      <c r="T15" s="13"/>
      <c r="U15" s="13"/>
      <c r="V15" s="13"/>
      <c r="W15" s="63"/>
    </row>
    <row r="16" spans="1:23" ht="77.25" customHeight="1" x14ac:dyDescent="0.25">
      <c r="A16" s="62"/>
      <c r="B16" s="214" t="s">
        <v>108</v>
      </c>
      <c r="C16" s="215"/>
      <c r="D16" s="215"/>
      <c r="E16" s="215"/>
      <c r="F16" s="215"/>
      <c r="G16" s="215"/>
      <c r="H16" s="215"/>
      <c r="I16" s="13"/>
      <c r="J16" s="13"/>
      <c r="K16" s="119"/>
      <c r="L16" s="13"/>
      <c r="M16" s="13"/>
      <c r="N16" s="13"/>
      <c r="O16" s="13"/>
      <c r="P16" s="13"/>
      <c r="Q16" s="13"/>
      <c r="R16" s="13"/>
      <c r="S16" s="13"/>
      <c r="T16" s="13"/>
      <c r="U16" s="13"/>
      <c r="V16" s="13"/>
      <c r="W16" s="63"/>
    </row>
    <row r="17" spans="1:23" x14ac:dyDescent="0.25">
      <c r="A17" s="65"/>
      <c r="B17" s="66"/>
      <c r="C17" s="66"/>
      <c r="D17" s="66"/>
      <c r="E17" s="66"/>
      <c r="F17" s="66"/>
      <c r="G17" s="66"/>
      <c r="H17" s="66"/>
      <c r="I17" s="66"/>
      <c r="J17" s="66"/>
      <c r="K17" s="120"/>
      <c r="L17" s="66"/>
      <c r="M17" s="66"/>
      <c r="N17" s="66"/>
      <c r="O17" s="66"/>
      <c r="P17" s="66"/>
      <c r="Q17" s="66"/>
      <c r="R17" s="66"/>
      <c r="S17" s="66"/>
      <c r="T17" s="66"/>
      <c r="U17" s="66"/>
      <c r="V17" s="66"/>
      <c r="W17" s="67"/>
    </row>
  </sheetData>
  <sheetProtection algorithmName="SHA-512" hashValue="CJT23bGA4Yyqi3gHf7ZdI2UCb6Cfq3VLQthe+TQS1A/itQWRK4oNXbnAtsnlV0TeB02ZZcYaSUkxyr2xlfWwAA==" saltValue="nThhu/uqHluFQQW0eBEuCQ==" spinCount="100000" sheet="1" insertColumns="0" insertRows="0" selectLockedCells="1"/>
  <mergeCells count="4">
    <mergeCell ref="B12:I12"/>
    <mergeCell ref="J4:V4"/>
    <mergeCell ref="B16:H16"/>
    <mergeCell ref="B15:H15"/>
  </mergeCells>
  <pageMargins left="0.7" right="0.7" top="0.78740157499999996" bottom="0.78740157499999996" header="0.3" footer="0.3"/>
  <pageSetup paperSize="9" scale="59" orientation="landscape" horizontalDpi="4294967293" verticalDpi="4294967293" r:id="rId1"/>
  <headerFooter>
    <oddFooter>&amp;L&amp;F&amp;R&amp;A</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E1" workbookViewId="0">
      <selection activeCell="M6" sqref="M6"/>
    </sheetView>
  </sheetViews>
  <sheetFormatPr baseColWidth="10" defaultRowHeight="15" x14ac:dyDescent="0.25"/>
  <cols>
    <col min="1" max="1" width="1.5703125" customWidth="1"/>
    <col min="2" max="2" width="4.42578125" customWidth="1"/>
    <col min="3" max="3" width="40" customWidth="1"/>
    <col min="4" max="4" width="18" customWidth="1"/>
    <col min="5" max="5" width="8.28515625" customWidth="1"/>
    <col min="6" max="6" width="23.28515625" customWidth="1"/>
    <col min="7" max="8" width="15.42578125" customWidth="1"/>
    <col min="9" max="10" width="14.42578125" customWidth="1"/>
    <col min="11" max="11" width="15.140625" customWidth="1"/>
    <col min="12" max="16" width="14.42578125" customWidth="1"/>
    <col min="17" max="17" width="17.140625" customWidth="1"/>
    <col min="18" max="19" width="14.42578125" customWidth="1"/>
    <col min="20" max="20" width="22" customWidth="1"/>
    <col min="21" max="21" width="15.5703125" customWidth="1"/>
    <col min="22" max="22" width="2.42578125" customWidth="1"/>
  </cols>
  <sheetData>
    <row r="1" spans="1:22" x14ac:dyDescent="0.25">
      <c r="A1" s="61"/>
      <c r="B1" s="58"/>
      <c r="C1" s="58"/>
      <c r="D1" s="58"/>
      <c r="E1" s="58"/>
      <c r="F1" s="58"/>
      <c r="G1" s="58"/>
      <c r="H1" s="58"/>
      <c r="I1" s="58"/>
      <c r="J1" s="58"/>
      <c r="K1" s="58"/>
      <c r="L1" s="58"/>
      <c r="M1" s="58"/>
      <c r="N1" s="58"/>
      <c r="O1" s="58"/>
      <c r="P1" s="58"/>
      <c r="Q1" s="58"/>
      <c r="R1" s="58"/>
      <c r="S1" s="58"/>
      <c r="T1" s="58"/>
      <c r="U1" s="58"/>
      <c r="V1" s="59"/>
    </row>
    <row r="2" spans="1:22" ht="15.75" x14ac:dyDescent="0.25">
      <c r="A2" s="62"/>
      <c r="B2" s="69" t="s">
        <v>38</v>
      </c>
      <c r="C2" s="13"/>
      <c r="D2" s="13"/>
      <c r="E2" s="13"/>
      <c r="F2" s="13"/>
      <c r="G2" s="13"/>
      <c r="H2" s="13"/>
      <c r="I2" s="13"/>
      <c r="J2" s="70" t="s">
        <v>64</v>
      </c>
      <c r="K2" s="70"/>
      <c r="L2" s="70"/>
      <c r="M2" s="13"/>
      <c r="N2" s="13"/>
      <c r="O2" s="13"/>
      <c r="P2" s="13"/>
      <c r="Q2" s="13"/>
      <c r="R2" s="13"/>
      <c r="S2" s="13"/>
      <c r="T2" s="13"/>
      <c r="U2" s="13"/>
      <c r="V2" s="63"/>
    </row>
    <row r="3" spans="1:22" ht="16.5" thickBot="1" x14ac:dyDescent="0.3">
      <c r="A3" s="62"/>
      <c r="B3" s="69"/>
      <c r="C3" s="13"/>
      <c r="D3" s="13"/>
      <c r="E3" s="13"/>
      <c r="F3" s="13"/>
      <c r="G3" s="13"/>
      <c r="H3" s="13"/>
      <c r="I3" s="13"/>
      <c r="J3" s="70"/>
      <c r="K3" s="70"/>
      <c r="L3" s="70"/>
      <c r="M3" s="13"/>
      <c r="N3" s="13"/>
      <c r="O3" s="13"/>
      <c r="P3" s="13"/>
      <c r="Q3" s="13"/>
      <c r="R3" s="13"/>
      <c r="S3" s="13"/>
      <c r="T3" s="13"/>
      <c r="U3" s="13"/>
      <c r="V3" s="63"/>
    </row>
    <row r="4" spans="1:22" ht="15.75" thickBot="1" x14ac:dyDescent="0.3">
      <c r="A4" s="62"/>
      <c r="B4" s="13"/>
      <c r="C4" s="13"/>
      <c r="D4" s="13"/>
      <c r="E4" s="13"/>
      <c r="F4" s="13"/>
      <c r="G4" s="13"/>
      <c r="H4" s="13"/>
      <c r="I4" s="13"/>
      <c r="J4" s="210" t="s">
        <v>67</v>
      </c>
      <c r="K4" s="211"/>
      <c r="L4" s="211"/>
      <c r="M4" s="212"/>
      <c r="N4" s="212"/>
      <c r="O4" s="212"/>
      <c r="P4" s="212"/>
      <c r="Q4" s="212"/>
      <c r="R4" s="212"/>
      <c r="S4" s="212"/>
      <c r="T4" s="212"/>
      <c r="U4" s="213"/>
      <c r="V4" s="63"/>
    </row>
    <row r="5" spans="1:22" ht="135" x14ac:dyDescent="0.25">
      <c r="A5" s="62"/>
      <c r="B5" s="64" t="s">
        <v>39</v>
      </c>
      <c r="C5" s="64" t="s">
        <v>40</v>
      </c>
      <c r="D5" s="64" t="s">
        <v>41</v>
      </c>
      <c r="E5" s="33" t="s">
        <v>66</v>
      </c>
      <c r="F5" s="64" t="s">
        <v>42</v>
      </c>
      <c r="G5" s="33" t="s">
        <v>43</v>
      </c>
      <c r="H5" s="33" t="s">
        <v>57</v>
      </c>
      <c r="I5" s="33" t="s">
        <v>44</v>
      </c>
      <c r="J5" s="79" t="s">
        <v>55</v>
      </c>
      <c r="K5" s="79" t="s">
        <v>84</v>
      </c>
      <c r="L5" s="79" t="s">
        <v>83</v>
      </c>
      <c r="M5" s="79" t="s">
        <v>85</v>
      </c>
      <c r="N5" s="79" t="s">
        <v>87</v>
      </c>
      <c r="O5" s="79" t="s">
        <v>86</v>
      </c>
      <c r="P5" s="79" t="s">
        <v>90</v>
      </c>
      <c r="Q5" s="79" t="s">
        <v>89</v>
      </c>
      <c r="R5" s="79" t="s">
        <v>88</v>
      </c>
      <c r="S5" s="79" t="s">
        <v>65</v>
      </c>
      <c r="T5" s="79" t="s">
        <v>92</v>
      </c>
      <c r="U5" s="79" t="s">
        <v>91</v>
      </c>
      <c r="V5" s="63"/>
    </row>
    <row r="6" spans="1:22" x14ac:dyDescent="0.25">
      <c r="A6" s="62"/>
      <c r="B6" s="81">
        <v>1</v>
      </c>
      <c r="C6" s="34">
        <f>Stellenplan!C6</f>
        <v>0</v>
      </c>
      <c r="D6" s="34">
        <f>Stellenplan!D6</f>
        <v>0</v>
      </c>
      <c r="E6" s="34">
        <f>Stellenplan!E6</f>
        <v>0</v>
      </c>
      <c r="F6" s="34">
        <f>Stellenplan!F6</f>
        <v>0</v>
      </c>
      <c r="G6" s="34">
        <f>Stellenplan!G6</f>
        <v>0</v>
      </c>
      <c r="H6" s="34">
        <f>Stellenplan!H6</f>
        <v>0</v>
      </c>
      <c r="I6" s="34">
        <f>Stellenplan!I6</f>
        <v>0</v>
      </c>
      <c r="J6" s="34">
        <f>Stellenplan!J6</f>
        <v>0</v>
      </c>
      <c r="K6" s="34">
        <f>Stellenplan!K6</f>
        <v>0</v>
      </c>
      <c r="L6" s="34">
        <f>Stellenplan!L6</f>
        <v>0</v>
      </c>
      <c r="M6" s="124" t="str">
        <f>Stellenplan!M6</f>
        <v/>
      </c>
      <c r="N6" s="34">
        <f>Stellenplan!N6</f>
        <v>0</v>
      </c>
      <c r="O6" s="34" t="str">
        <f>Stellenplan!O6</f>
        <v/>
      </c>
      <c r="P6" s="34">
        <f>Stellenplan!P6</f>
        <v>0</v>
      </c>
      <c r="Q6" s="34" t="str">
        <f>Stellenplan!Q6</f>
        <v/>
      </c>
      <c r="R6" s="34" t="str">
        <f>Stellenplan!S6</f>
        <v/>
      </c>
      <c r="S6" s="34">
        <f>Stellenplan!T6</f>
        <v>0</v>
      </c>
      <c r="T6" s="34">
        <f>Stellenplan!U6</f>
        <v>0</v>
      </c>
      <c r="U6" s="71">
        <f>IFERROR((J6*(M6+O6)+SUM(Q6:S6)),0)</f>
        <v>0</v>
      </c>
      <c r="V6" s="63"/>
    </row>
    <row r="7" spans="1:22" x14ac:dyDescent="0.25">
      <c r="A7" s="62"/>
      <c r="B7" s="81">
        <v>2</v>
      </c>
      <c r="C7" s="34">
        <f>Stellenplan!C7</f>
        <v>0</v>
      </c>
      <c r="D7" s="34">
        <f>Stellenplan!D7</f>
        <v>0</v>
      </c>
      <c r="E7" s="34">
        <f>Stellenplan!E7</f>
        <v>0</v>
      </c>
      <c r="F7" s="34">
        <f>Stellenplan!F7</f>
        <v>0</v>
      </c>
      <c r="G7" s="34">
        <f>Stellenplan!G7</f>
        <v>0</v>
      </c>
      <c r="H7" s="34">
        <f>Stellenplan!H7</f>
        <v>0</v>
      </c>
      <c r="I7" s="34">
        <f>Stellenplan!I7</f>
        <v>0</v>
      </c>
      <c r="J7" s="34">
        <f>Stellenplan!J7</f>
        <v>0</v>
      </c>
      <c r="K7" s="34">
        <f>Stellenplan!K7</f>
        <v>0</v>
      </c>
      <c r="L7" s="34">
        <f>Stellenplan!L7</f>
        <v>0</v>
      </c>
      <c r="M7" s="124" t="str">
        <f>Stellenplan!M7</f>
        <v/>
      </c>
      <c r="N7" s="34">
        <f>Stellenplan!N7</f>
        <v>0</v>
      </c>
      <c r="O7" s="34" t="str">
        <f>Stellenplan!O7</f>
        <v/>
      </c>
      <c r="P7" s="34">
        <f>Stellenplan!P7</f>
        <v>0</v>
      </c>
      <c r="Q7" s="34" t="str">
        <f>Stellenplan!Q7</f>
        <v/>
      </c>
      <c r="R7" s="34" t="str">
        <f>Stellenplan!S7</f>
        <v/>
      </c>
      <c r="S7" s="34">
        <f>Stellenplan!T7</f>
        <v>0</v>
      </c>
      <c r="T7" s="34">
        <f>Stellenplan!U7</f>
        <v>0</v>
      </c>
      <c r="U7" s="71">
        <f t="shared" ref="U7:U11" si="0">IFERROR((J7*(M7+O7)+SUM(Q7:S7)),0)</f>
        <v>0</v>
      </c>
      <c r="V7" s="63"/>
    </row>
    <row r="8" spans="1:22" x14ac:dyDescent="0.25">
      <c r="A8" s="62"/>
      <c r="B8" s="81">
        <v>3</v>
      </c>
      <c r="C8" s="34">
        <f>Stellenplan!C8</f>
        <v>0</v>
      </c>
      <c r="D8" s="34">
        <f>Stellenplan!D8</f>
        <v>0</v>
      </c>
      <c r="E8" s="34">
        <f>Stellenplan!E8</f>
        <v>0</v>
      </c>
      <c r="F8" s="34">
        <f>Stellenplan!F8</f>
        <v>0</v>
      </c>
      <c r="G8" s="34">
        <f>Stellenplan!G8</f>
        <v>0</v>
      </c>
      <c r="H8" s="34">
        <f>Stellenplan!H8</f>
        <v>0</v>
      </c>
      <c r="I8" s="34">
        <f>Stellenplan!I8</f>
        <v>0</v>
      </c>
      <c r="J8" s="34">
        <f>Stellenplan!J8</f>
        <v>0</v>
      </c>
      <c r="K8" s="34">
        <f>Stellenplan!K8</f>
        <v>0</v>
      </c>
      <c r="L8" s="34">
        <f>Stellenplan!L8</f>
        <v>0</v>
      </c>
      <c r="M8" s="124" t="str">
        <f>Stellenplan!M8</f>
        <v/>
      </c>
      <c r="N8" s="34">
        <f>Stellenplan!N8</f>
        <v>0</v>
      </c>
      <c r="O8" s="34" t="str">
        <f>Stellenplan!O8</f>
        <v/>
      </c>
      <c r="P8" s="34">
        <f>Stellenplan!P8</f>
        <v>0</v>
      </c>
      <c r="Q8" s="34" t="str">
        <f>Stellenplan!Q8</f>
        <v/>
      </c>
      <c r="R8" s="34" t="str">
        <f>Stellenplan!S8</f>
        <v/>
      </c>
      <c r="S8" s="34">
        <f>Stellenplan!T8</f>
        <v>0</v>
      </c>
      <c r="T8" s="34">
        <f>Stellenplan!U8</f>
        <v>0</v>
      </c>
      <c r="U8" s="71">
        <f t="shared" si="0"/>
        <v>0</v>
      </c>
      <c r="V8" s="63"/>
    </row>
    <row r="9" spans="1:22" x14ac:dyDescent="0.25">
      <c r="A9" s="62"/>
      <c r="B9" s="81">
        <v>4</v>
      </c>
      <c r="C9" s="34">
        <f>Stellenplan!C9</f>
        <v>0</v>
      </c>
      <c r="D9" s="34">
        <f>Stellenplan!D9</f>
        <v>0</v>
      </c>
      <c r="E9" s="34">
        <f>Stellenplan!E9</f>
        <v>0</v>
      </c>
      <c r="F9" s="34">
        <f>Stellenplan!F9</f>
        <v>0</v>
      </c>
      <c r="G9" s="34">
        <f>Stellenplan!G9</f>
        <v>0</v>
      </c>
      <c r="H9" s="34">
        <f>Stellenplan!H9</f>
        <v>0</v>
      </c>
      <c r="I9" s="34">
        <f>Stellenplan!I9</f>
        <v>0</v>
      </c>
      <c r="J9" s="34">
        <f>Stellenplan!J9</f>
        <v>0</v>
      </c>
      <c r="K9" s="34">
        <f>Stellenplan!K9</f>
        <v>0</v>
      </c>
      <c r="L9" s="34">
        <f>Stellenplan!L9</f>
        <v>0</v>
      </c>
      <c r="M9" s="124" t="str">
        <f>Stellenplan!M9</f>
        <v/>
      </c>
      <c r="N9" s="34">
        <f>Stellenplan!N9</f>
        <v>0</v>
      </c>
      <c r="O9" s="34" t="str">
        <f>Stellenplan!O9</f>
        <v/>
      </c>
      <c r="P9" s="34">
        <f>Stellenplan!P9</f>
        <v>0</v>
      </c>
      <c r="Q9" s="34" t="str">
        <f>Stellenplan!Q9</f>
        <v/>
      </c>
      <c r="R9" s="34" t="str">
        <f>Stellenplan!S9</f>
        <v/>
      </c>
      <c r="S9" s="34">
        <f>Stellenplan!T9</f>
        <v>0</v>
      </c>
      <c r="T9" s="34">
        <f>Stellenplan!U9</f>
        <v>0</v>
      </c>
      <c r="U9" s="71">
        <f t="shared" si="0"/>
        <v>0</v>
      </c>
      <c r="V9" s="63"/>
    </row>
    <row r="10" spans="1:22" x14ac:dyDescent="0.25">
      <c r="A10" s="62"/>
      <c r="B10" s="81">
        <v>5</v>
      </c>
      <c r="C10" s="34">
        <f>Stellenplan!C10</f>
        <v>0</v>
      </c>
      <c r="D10" s="34">
        <f>Stellenplan!D10</f>
        <v>0</v>
      </c>
      <c r="E10" s="34">
        <f>Stellenplan!E10</f>
        <v>0</v>
      </c>
      <c r="F10" s="34">
        <f>Stellenplan!F10</f>
        <v>0</v>
      </c>
      <c r="G10" s="34">
        <f>Stellenplan!G10</f>
        <v>0</v>
      </c>
      <c r="H10" s="34">
        <f>Stellenplan!H10</f>
        <v>0</v>
      </c>
      <c r="I10" s="34">
        <f>Stellenplan!I10</f>
        <v>0</v>
      </c>
      <c r="J10" s="34">
        <f>Stellenplan!J10</f>
        <v>0</v>
      </c>
      <c r="K10" s="34">
        <f>Stellenplan!K10</f>
        <v>0</v>
      </c>
      <c r="L10" s="34">
        <f>Stellenplan!L10</f>
        <v>0</v>
      </c>
      <c r="M10" s="124" t="str">
        <f>Stellenplan!M10</f>
        <v/>
      </c>
      <c r="N10" s="34">
        <f>Stellenplan!N10</f>
        <v>0</v>
      </c>
      <c r="O10" s="34" t="str">
        <f>Stellenplan!O10</f>
        <v/>
      </c>
      <c r="P10" s="34">
        <f>Stellenplan!P10</f>
        <v>0</v>
      </c>
      <c r="Q10" s="34" t="str">
        <f>Stellenplan!Q10</f>
        <v/>
      </c>
      <c r="R10" s="34" t="str">
        <f>Stellenplan!S10</f>
        <v/>
      </c>
      <c r="S10" s="34">
        <f>Stellenplan!T10</f>
        <v>0</v>
      </c>
      <c r="T10" s="34">
        <f>Stellenplan!U10</f>
        <v>0</v>
      </c>
      <c r="U10" s="71">
        <f t="shared" si="0"/>
        <v>0</v>
      </c>
      <c r="V10" s="63"/>
    </row>
    <row r="11" spans="1:22" x14ac:dyDescent="0.25">
      <c r="A11" s="62"/>
      <c r="B11" s="81">
        <v>6</v>
      </c>
      <c r="C11" s="34">
        <f>Stellenplan!C11</f>
        <v>0</v>
      </c>
      <c r="D11" s="34">
        <f>Stellenplan!D11</f>
        <v>0</v>
      </c>
      <c r="E11" s="34">
        <f>Stellenplan!E11</f>
        <v>0</v>
      </c>
      <c r="F11" s="34">
        <f>Stellenplan!F11</f>
        <v>0</v>
      </c>
      <c r="G11" s="34">
        <f>Stellenplan!G11</f>
        <v>0</v>
      </c>
      <c r="H11" s="34">
        <f>Stellenplan!H11</f>
        <v>0</v>
      </c>
      <c r="I11" s="34">
        <f>Stellenplan!I11</f>
        <v>0</v>
      </c>
      <c r="J11" s="34">
        <f>Stellenplan!J11</f>
        <v>0</v>
      </c>
      <c r="K11" s="34">
        <f>Stellenplan!K11</f>
        <v>0</v>
      </c>
      <c r="L11" s="34">
        <f>Stellenplan!L11</f>
        <v>0</v>
      </c>
      <c r="M11" s="124" t="str">
        <f>Stellenplan!M11</f>
        <v/>
      </c>
      <c r="N11" s="34">
        <f>Stellenplan!N11</f>
        <v>0</v>
      </c>
      <c r="O11" s="34" t="str">
        <f>Stellenplan!O11</f>
        <v/>
      </c>
      <c r="P11" s="34">
        <f>Stellenplan!P11</f>
        <v>0</v>
      </c>
      <c r="Q11" s="34" t="str">
        <f>Stellenplan!Q11</f>
        <v/>
      </c>
      <c r="R11" s="34" t="str">
        <f>Stellenplan!S11</f>
        <v/>
      </c>
      <c r="S11" s="34">
        <f>Stellenplan!T11</f>
        <v>0</v>
      </c>
      <c r="T11" s="34">
        <f>Stellenplan!U11</f>
        <v>0</v>
      </c>
      <c r="U11" s="71">
        <f t="shared" si="0"/>
        <v>0</v>
      </c>
      <c r="V11" s="63"/>
    </row>
    <row r="12" spans="1:22" ht="29.25" customHeight="1" x14ac:dyDescent="0.25">
      <c r="A12" s="62"/>
      <c r="B12" s="217" t="s">
        <v>62</v>
      </c>
      <c r="C12" s="217"/>
      <c r="D12" s="217"/>
      <c r="E12" s="217"/>
      <c r="F12" s="217"/>
      <c r="G12" s="217"/>
      <c r="H12" s="217"/>
      <c r="I12" s="217"/>
      <c r="J12" s="13"/>
      <c r="K12" s="13"/>
      <c r="L12" s="13"/>
      <c r="M12" s="13"/>
      <c r="N12" s="13"/>
      <c r="O12" s="13"/>
      <c r="P12" s="13"/>
      <c r="Q12" s="13"/>
      <c r="R12" s="13"/>
      <c r="S12" s="13"/>
      <c r="T12" s="13"/>
      <c r="U12" s="13"/>
      <c r="V12" s="63"/>
    </row>
    <row r="13" spans="1:22" x14ac:dyDescent="0.25">
      <c r="A13" s="62"/>
      <c r="B13" s="13"/>
      <c r="C13" s="13"/>
      <c r="D13" s="13"/>
      <c r="E13" s="13"/>
      <c r="F13" s="13"/>
      <c r="G13" s="13"/>
      <c r="H13" s="13"/>
      <c r="I13" s="13"/>
      <c r="J13" s="13"/>
      <c r="K13" s="13"/>
      <c r="L13" s="13"/>
      <c r="M13" s="13"/>
      <c r="N13" s="13"/>
      <c r="O13" s="13"/>
      <c r="P13" s="13"/>
      <c r="Q13" s="13"/>
      <c r="R13" s="13"/>
      <c r="S13" s="13"/>
      <c r="T13" s="13"/>
      <c r="U13" s="13"/>
      <c r="V13" s="63"/>
    </row>
    <row r="14" spans="1:22" x14ac:dyDescent="0.25">
      <c r="A14" s="62"/>
      <c r="B14" s="57" t="s">
        <v>61</v>
      </c>
      <c r="C14" s="13"/>
      <c r="D14" s="13"/>
      <c r="E14" s="13"/>
      <c r="F14" s="13"/>
      <c r="G14" s="13"/>
      <c r="H14" s="13"/>
      <c r="I14" s="13"/>
      <c r="J14" s="13"/>
      <c r="K14" s="13"/>
      <c r="L14" s="13"/>
      <c r="M14" s="13"/>
      <c r="N14" s="13"/>
      <c r="O14" s="13"/>
      <c r="P14" s="13"/>
      <c r="Q14" s="13"/>
      <c r="R14" s="13"/>
      <c r="S14" s="13"/>
      <c r="T14" s="13"/>
      <c r="U14" s="13"/>
      <c r="V14" s="63"/>
    </row>
    <row r="15" spans="1:22" x14ac:dyDescent="0.25">
      <c r="A15" s="62"/>
      <c r="B15" s="41" t="s">
        <v>63</v>
      </c>
      <c r="C15" s="13"/>
      <c r="D15" s="13"/>
      <c r="E15" s="13"/>
      <c r="F15" s="13"/>
      <c r="G15" s="13"/>
      <c r="H15" s="13"/>
      <c r="I15" s="13"/>
      <c r="J15" s="13"/>
      <c r="K15" s="13"/>
      <c r="L15" s="13"/>
      <c r="M15" s="13"/>
      <c r="N15" s="13"/>
      <c r="O15" s="13"/>
      <c r="P15" s="13"/>
      <c r="Q15" s="13"/>
      <c r="R15" s="13"/>
      <c r="S15" s="13"/>
      <c r="T15" s="13"/>
      <c r="U15" s="13"/>
      <c r="V15" s="63"/>
    </row>
    <row r="16" spans="1:22" x14ac:dyDescent="0.25">
      <c r="A16" s="65"/>
      <c r="B16" s="66"/>
      <c r="C16" s="66"/>
      <c r="D16" s="66"/>
      <c r="E16" s="66"/>
      <c r="F16" s="66"/>
      <c r="G16" s="66"/>
      <c r="H16" s="66"/>
      <c r="I16" s="66"/>
      <c r="J16" s="66"/>
      <c r="K16" s="66"/>
      <c r="L16" s="66"/>
      <c r="M16" s="66"/>
      <c r="N16" s="66"/>
      <c r="O16" s="66"/>
      <c r="P16" s="66"/>
      <c r="Q16" s="66"/>
      <c r="R16" s="66"/>
      <c r="S16" s="66"/>
      <c r="T16" s="66"/>
      <c r="U16" s="66"/>
      <c r="V16" s="67"/>
    </row>
  </sheetData>
  <mergeCells count="2">
    <mergeCell ref="J4:U4"/>
    <mergeCell ref="B12:I1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view="pageLayout" zoomScaleNormal="100" zoomScaleSheetLayoutView="100" workbookViewId="0">
      <selection activeCell="H11" sqref="H11"/>
    </sheetView>
  </sheetViews>
  <sheetFormatPr baseColWidth="10" defaultRowHeight="15" x14ac:dyDescent="0.25"/>
  <cols>
    <col min="1" max="1" width="2" customWidth="1"/>
    <col min="2" max="2" width="4.7109375" customWidth="1"/>
    <col min="3" max="3" width="12" customWidth="1"/>
    <col min="4" max="4" width="25" customWidth="1"/>
    <col min="5" max="5" width="10.28515625" customWidth="1"/>
    <col min="6" max="6" width="14.42578125" customWidth="1"/>
    <col min="7" max="7" width="8.28515625" customWidth="1"/>
    <col min="8" max="8" width="21.5703125" customWidth="1"/>
    <col min="9" max="9" width="15.42578125" customWidth="1"/>
    <col min="10" max="10" width="12.5703125" customWidth="1"/>
    <col min="11" max="11" width="2.140625" customWidth="1"/>
  </cols>
  <sheetData>
    <row r="1" spans="1:11" ht="9" customHeight="1" x14ac:dyDescent="0.25">
      <c r="A1" s="1"/>
      <c r="B1" s="1"/>
      <c r="C1" s="1"/>
      <c r="D1" s="1"/>
      <c r="E1" s="1"/>
      <c r="F1" s="1"/>
      <c r="G1" s="1"/>
      <c r="H1" s="1"/>
      <c r="I1" s="1"/>
      <c r="J1" s="1"/>
      <c r="K1" s="1"/>
    </row>
    <row r="2" spans="1:11" ht="29.25" customHeight="1" x14ac:dyDescent="0.25">
      <c r="A2" s="1"/>
      <c r="B2" s="220"/>
      <c r="C2" s="220"/>
      <c r="D2" s="220"/>
      <c r="E2" s="220"/>
      <c r="F2" s="220"/>
      <c r="G2" s="220"/>
      <c r="H2" s="221"/>
      <c r="I2" s="1"/>
      <c r="J2" s="1"/>
      <c r="K2" s="1"/>
    </row>
    <row r="3" spans="1:11" ht="19.350000000000001" customHeight="1" thickBot="1" x14ac:dyDescent="0.3">
      <c r="A3" s="1"/>
      <c r="B3" s="157" t="s">
        <v>79</v>
      </c>
      <c r="C3" s="157"/>
      <c r="D3" s="157"/>
      <c r="E3" s="157"/>
      <c r="F3" s="157"/>
      <c r="G3" s="157"/>
      <c r="H3" s="157"/>
      <c r="I3" s="113"/>
      <c r="J3" s="1"/>
      <c r="K3" s="1"/>
    </row>
    <row r="4" spans="1:11" ht="19.350000000000001" customHeight="1" x14ac:dyDescent="0.25">
      <c r="A4" s="1"/>
      <c r="B4" s="158" t="s">
        <v>78</v>
      </c>
      <c r="C4" s="158"/>
      <c r="D4" s="158"/>
      <c r="E4" s="158"/>
      <c r="F4" s="158"/>
      <c r="G4" s="158"/>
      <c r="H4" s="158"/>
      <c r="I4" s="3"/>
      <c r="J4" s="1"/>
      <c r="K4" s="1"/>
    </row>
    <row r="5" spans="1:11" ht="19.350000000000001" customHeight="1" x14ac:dyDescent="0.25">
      <c r="A5" s="1"/>
      <c r="B5" s="222"/>
      <c r="C5" s="222"/>
      <c r="D5" s="222"/>
      <c r="E5" s="222"/>
      <c r="F5" s="222"/>
      <c r="G5" s="222"/>
      <c r="H5" s="96"/>
      <c r="I5" s="3"/>
      <c r="J5" s="1"/>
      <c r="K5" s="1"/>
    </row>
    <row r="6" spans="1:11" ht="15.6" customHeight="1" x14ac:dyDescent="0.25">
      <c r="A6" s="1"/>
      <c r="B6" s="222"/>
      <c r="C6" s="222"/>
      <c r="D6" s="222"/>
      <c r="E6" s="222"/>
      <c r="F6" s="222"/>
      <c r="G6" s="222"/>
      <c r="H6" s="96"/>
      <c r="I6" s="3"/>
      <c r="J6" s="1"/>
      <c r="K6" s="1"/>
    </row>
    <row r="7" spans="1:11" ht="4.5" customHeight="1" x14ac:dyDescent="0.25">
      <c r="A7" s="1"/>
      <c r="B7" s="95"/>
      <c r="C7" s="95"/>
      <c r="D7" s="95"/>
      <c r="E7" s="95"/>
      <c r="F7" s="95"/>
      <c r="G7" s="95"/>
      <c r="H7" s="95"/>
      <c r="I7" s="3"/>
      <c r="J7" s="1"/>
      <c r="K7" s="1"/>
    </row>
    <row r="8" spans="1:11" ht="15.75" x14ac:dyDescent="0.25">
      <c r="A8" s="1"/>
      <c r="B8" s="223" t="s">
        <v>77</v>
      </c>
      <c r="C8" s="223"/>
      <c r="D8" s="223"/>
      <c r="E8" s="223"/>
      <c r="F8" s="223"/>
      <c r="G8" s="223"/>
      <c r="H8" s="223"/>
      <c r="I8" s="94"/>
      <c r="J8" s="1"/>
      <c r="K8" s="1"/>
    </row>
    <row r="9" spans="1:11" ht="14.25" customHeight="1" x14ac:dyDescent="0.25">
      <c r="A9" s="1"/>
      <c r="B9" s="224" t="s">
        <v>76</v>
      </c>
      <c r="C9" s="224"/>
      <c r="D9" s="224"/>
      <c r="E9" s="224"/>
      <c r="F9" s="224"/>
      <c r="G9" s="224"/>
      <c r="H9" s="224"/>
      <c r="I9" s="26"/>
      <c r="J9" s="1"/>
      <c r="K9" s="1"/>
    </row>
    <row r="10" spans="1:11" ht="42" customHeight="1" x14ac:dyDescent="0.25">
      <c r="A10" s="1"/>
      <c r="B10" s="92" t="s">
        <v>39</v>
      </c>
      <c r="C10" s="92" t="s">
        <v>75</v>
      </c>
      <c r="D10" s="92" t="s">
        <v>74</v>
      </c>
      <c r="E10" s="92" t="s">
        <v>73</v>
      </c>
      <c r="F10" s="92" t="s">
        <v>72</v>
      </c>
      <c r="G10" s="92" t="s">
        <v>71</v>
      </c>
      <c r="H10" s="93" t="s">
        <v>70</v>
      </c>
      <c r="I10" s="92" t="s">
        <v>69</v>
      </c>
      <c r="J10" s="91"/>
      <c r="K10" s="1"/>
    </row>
    <row r="11" spans="1:11" x14ac:dyDescent="0.25">
      <c r="A11" s="1"/>
      <c r="B11" s="123">
        <v>1</v>
      </c>
      <c r="C11" s="152"/>
      <c r="D11" s="153"/>
      <c r="E11" s="154"/>
      <c r="F11" s="154"/>
      <c r="G11" s="100">
        <f>E11*F11</f>
        <v>0</v>
      </c>
      <c r="H11" s="155"/>
      <c r="I11" s="156"/>
      <c r="J11" s="101">
        <f>G11*H11</f>
        <v>0</v>
      </c>
      <c r="K11" s="1"/>
    </row>
    <row r="12" spans="1:11" x14ac:dyDescent="0.25">
      <c r="A12" s="1"/>
      <c r="B12" s="123">
        <v>2</v>
      </c>
      <c r="C12" s="153"/>
      <c r="D12" s="153"/>
      <c r="E12" s="154"/>
      <c r="F12" s="154"/>
      <c r="G12" s="100">
        <f t="shared" ref="G12:G18" si="0">E12*F12</f>
        <v>0</v>
      </c>
      <c r="H12" s="155"/>
      <c r="I12" s="154"/>
      <c r="J12" s="101">
        <f t="shared" ref="J12:J18" si="1">G12*H12</f>
        <v>0</v>
      </c>
      <c r="K12" s="1"/>
    </row>
    <row r="13" spans="1:11" x14ac:dyDescent="0.25">
      <c r="A13" s="1"/>
      <c r="B13" s="123">
        <v>3</v>
      </c>
      <c r="C13" s="153"/>
      <c r="D13" s="153"/>
      <c r="E13" s="154"/>
      <c r="F13" s="154"/>
      <c r="G13" s="100">
        <f t="shared" si="0"/>
        <v>0</v>
      </c>
      <c r="H13" s="155"/>
      <c r="I13" s="154"/>
      <c r="J13" s="101">
        <f t="shared" si="1"/>
        <v>0</v>
      </c>
      <c r="K13" s="1"/>
    </row>
    <row r="14" spans="1:11" x14ac:dyDescent="0.25">
      <c r="A14" s="1"/>
      <c r="B14" s="123">
        <v>4</v>
      </c>
      <c r="C14" s="153"/>
      <c r="D14" s="153"/>
      <c r="E14" s="154"/>
      <c r="F14" s="154"/>
      <c r="G14" s="100">
        <f t="shared" si="0"/>
        <v>0</v>
      </c>
      <c r="H14" s="155"/>
      <c r="I14" s="154"/>
      <c r="J14" s="101">
        <f t="shared" si="1"/>
        <v>0</v>
      </c>
      <c r="K14" s="1"/>
    </row>
    <row r="15" spans="1:11" x14ac:dyDescent="0.25">
      <c r="A15" s="1"/>
      <c r="B15" s="123">
        <v>5</v>
      </c>
      <c r="C15" s="153"/>
      <c r="D15" s="153"/>
      <c r="E15" s="154"/>
      <c r="F15" s="154"/>
      <c r="G15" s="100">
        <f t="shared" si="0"/>
        <v>0</v>
      </c>
      <c r="H15" s="155"/>
      <c r="I15" s="154"/>
      <c r="J15" s="101">
        <f t="shared" si="1"/>
        <v>0</v>
      </c>
      <c r="K15" s="1"/>
    </row>
    <row r="16" spans="1:11" x14ac:dyDescent="0.25">
      <c r="A16" s="1"/>
      <c r="B16" s="123">
        <v>6</v>
      </c>
      <c r="C16" s="153"/>
      <c r="D16" s="153"/>
      <c r="E16" s="154"/>
      <c r="F16" s="154"/>
      <c r="G16" s="100">
        <f t="shared" si="0"/>
        <v>0</v>
      </c>
      <c r="H16" s="155"/>
      <c r="I16" s="154"/>
      <c r="J16" s="101">
        <f t="shared" si="1"/>
        <v>0</v>
      </c>
      <c r="K16" s="1"/>
    </row>
    <row r="17" spans="1:11" x14ac:dyDescent="0.25">
      <c r="A17" s="1"/>
      <c r="B17" s="123">
        <v>7</v>
      </c>
      <c r="C17" s="153"/>
      <c r="D17" s="153"/>
      <c r="E17" s="154"/>
      <c r="F17" s="154"/>
      <c r="G17" s="100">
        <f t="shared" si="0"/>
        <v>0</v>
      </c>
      <c r="H17" s="155"/>
      <c r="I17" s="154"/>
      <c r="J17" s="101">
        <f t="shared" si="1"/>
        <v>0</v>
      </c>
      <c r="K17" s="1"/>
    </row>
    <row r="18" spans="1:11" x14ac:dyDescent="0.25">
      <c r="A18" s="1"/>
      <c r="B18" s="123">
        <v>8</v>
      </c>
      <c r="C18" s="153"/>
      <c r="D18" s="153"/>
      <c r="E18" s="154"/>
      <c r="F18" s="154"/>
      <c r="G18" s="100">
        <f t="shared" si="0"/>
        <v>0</v>
      </c>
      <c r="H18" s="155"/>
      <c r="I18" s="154"/>
      <c r="J18" s="101">
        <f t="shared" si="1"/>
        <v>0</v>
      </c>
      <c r="K18" s="1"/>
    </row>
    <row r="19" spans="1:11" ht="26.25" customHeight="1" x14ac:dyDescent="0.25">
      <c r="A19" s="1"/>
      <c r="B19" s="89"/>
      <c r="C19" s="89"/>
      <c r="D19" s="88"/>
      <c r="E19" s="88"/>
      <c r="F19" s="87"/>
      <c r="G19" s="86"/>
      <c r="H19" s="85" t="s">
        <v>68</v>
      </c>
      <c r="I19" s="122">
        <f>SUM(J11:J18)</f>
        <v>0</v>
      </c>
      <c r="J19" s="1"/>
      <c r="K19" s="1"/>
    </row>
    <row r="20" spans="1:11" ht="108" customHeight="1" x14ac:dyDescent="0.25">
      <c r="A20" s="1"/>
      <c r="B20" s="219" t="s">
        <v>121</v>
      </c>
      <c r="C20" s="219"/>
      <c r="D20" s="219"/>
      <c r="E20" s="219"/>
      <c r="F20" s="219"/>
      <c r="G20" s="219"/>
      <c r="H20" s="219"/>
      <c r="I20" s="219"/>
      <c r="J20" s="1"/>
      <c r="K20" s="1"/>
    </row>
    <row r="21" spans="1:11" ht="48.75" customHeight="1" x14ac:dyDescent="0.25">
      <c r="A21" s="1"/>
      <c r="B21" s="219" t="s">
        <v>115</v>
      </c>
      <c r="C21" s="219"/>
      <c r="D21" s="219"/>
      <c r="E21" s="219"/>
      <c r="F21" s="219"/>
      <c r="G21" s="219"/>
      <c r="H21" s="219"/>
      <c r="I21" s="219"/>
      <c r="J21" s="1"/>
      <c r="K21" s="1"/>
    </row>
    <row r="22" spans="1:11" x14ac:dyDescent="0.25">
      <c r="A22" s="13"/>
      <c r="B22" s="13"/>
      <c r="C22" s="13"/>
      <c r="D22" s="13"/>
      <c r="E22" s="13"/>
      <c r="F22" s="13"/>
      <c r="G22" s="13"/>
      <c r="H22" s="13"/>
      <c r="I22" s="13"/>
      <c r="J22" s="13"/>
      <c r="K22" s="13"/>
    </row>
    <row r="23" spans="1:11" ht="32.25" customHeight="1" x14ac:dyDescent="0.25">
      <c r="A23" s="13"/>
      <c r="B23" s="218" t="s">
        <v>122</v>
      </c>
      <c r="C23" s="218"/>
      <c r="D23" s="218"/>
      <c r="E23" s="218"/>
      <c r="F23" s="218"/>
      <c r="G23" s="218"/>
      <c r="H23" s="218"/>
      <c r="I23" s="218"/>
      <c r="J23" s="135"/>
      <c r="K23" s="135"/>
    </row>
  </sheetData>
  <sheetProtection algorithmName="SHA-512" hashValue="3nIiWxKFtFqD2t+gFrssHkSTsfVhwzO4FkbHCyVy8zvrILfKuv4ALtwoznDOxbTJuKREpPteNO1GjCWrpb63GA==" saltValue="NQzlqwNPNlsJtSXn9w6DhA==" spinCount="100000" sheet="1" insertColumns="0" insertRows="0" selectLockedCells="1"/>
  <mergeCells count="9">
    <mergeCell ref="B23:I23"/>
    <mergeCell ref="B20:I20"/>
    <mergeCell ref="B21:I21"/>
    <mergeCell ref="B2:H2"/>
    <mergeCell ref="B3:H3"/>
    <mergeCell ref="B4:H4"/>
    <mergeCell ref="B5:G6"/>
    <mergeCell ref="B8:H8"/>
    <mergeCell ref="B9:H9"/>
  </mergeCells>
  <dataValidations count="2">
    <dataValidation type="whole" allowBlank="1" showInputMessage="1" showErrorMessage="1" error="Bitte das Jahr vierstellig eingeben." sqref="I8">
      <formula1>2013</formula1>
      <formula2>2100</formula2>
    </dataValidation>
    <dataValidation type="decimal" allowBlank="1" showInputMessage="1" showErrorMessage="1" error="Es können nur Dezimal-Werte eingegeben werden." sqref="I9 I19 J10:J18">
      <formula1>-10000000</formula1>
      <formula2>100000000</formula2>
    </dataValidation>
  </dataValidations>
  <pageMargins left="0.7" right="0.7" top="0.78740157499999996" bottom="0.78740157499999996" header="0.3" footer="0.3"/>
  <pageSetup paperSize="9" scale="65" orientation="portrait" verticalDpi="4294967293" r:id="rId1"/>
  <headerFooter>
    <oddFooter>&amp;L&amp;F&amp;R&amp;A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H12" sqref="H12"/>
    </sheetView>
  </sheetViews>
  <sheetFormatPr baseColWidth="10" defaultRowHeight="15" x14ac:dyDescent="0.25"/>
  <cols>
    <col min="1" max="1" width="2" customWidth="1"/>
    <col min="2" max="2" width="11.42578125" customWidth="1"/>
    <col min="3" max="3" width="23.5703125" customWidth="1"/>
    <col min="4" max="4" width="12.140625" customWidth="1"/>
    <col min="5" max="5" width="10.28515625" customWidth="1"/>
    <col min="6" max="6" width="14.42578125" customWidth="1"/>
    <col min="7" max="7" width="8.28515625" customWidth="1"/>
    <col min="8" max="8" width="29.42578125" customWidth="1"/>
    <col min="9" max="9" width="15.42578125" customWidth="1"/>
    <col min="10" max="10" width="2" customWidth="1"/>
  </cols>
  <sheetData>
    <row r="1" spans="1:10" ht="9" customHeight="1" x14ac:dyDescent="0.25">
      <c r="A1" s="1"/>
      <c r="B1" s="1"/>
      <c r="C1" s="1"/>
      <c r="D1" s="1"/>
      <c r="E1" s="1"/>
      <c r="F1" s="1"/>
      <c r="G1" s="1"/>
      <c r="H1" s="1"/>
      <c r="I1" s="1"/>
      <c r="J1" s="1"/>
    </row>
    <row r="2" spans="1:10" ht="29.25" customHeight="1" x14ac:dyDescent="0.25">
      <c r="A2" s="1"/>
      <c r="B2" s="220" t="s">
        <v>80</v>
      </c>
      <c r="C2" s="220"/>
      <c r="D2" s="220"/>
      <c r="E2" s="220"/>
      <c r="F2" s="220"/>
      <c r="G2" s="220"/>
      <c r="H2" s="221"/>
      <c r="I2" s="1"/>
      <c r="J2" s="1"/>
    </row>
    <row r="3" spans="1:10" ht="19.350000000000001" customHeight="1" thickBot="1" x14ac:dyDescent="0.3">
      <c r="A3" s="1"/>
      <c r="B3" s="157" t="s">
        <v>79</v>
      </c>
      <c r="C3" s="157"/>
      <c r="D3" s="157"/>
      <c r="E3" s="157"/>
      <c r="F3" s="157"/>
      <c r="G3" s="157"/>
      <c r="H3" s="157"/>
      <c r="I3" s="113"/>
      <c r="J3" s="1"/>
    </row>
    <row r="4" spans="1:10" ht="19.350000000000001" customHeight="1" x14ac:dyDescent="0.25">
      <c r="A4" s="1"/>
      <c r="B4" s="158" t="s">
        <v>78</v>
      </c>
      <c r="C4" s="158"/>
      <c r="D4" s="158"/>
      <c r="E4" s="158"/>
      <c r="F4" s="158"/>
      <c r="G4" s="158"/>
      <c r="H4" s="158"/>
      <c r="I4" s="3"/>
      <c r="J4" s="1"/>
    </row>
    <row r="5" spans="1:10" ht="19.350000000000001" customHeight="1" x14ac:dyDescent="0.25">
      <c r="A5" s="1"/>
      <c r="B5" s="222">
        <f>'ggf. Honorare_Ehrenamt'!B5:G6</f>
        <v>0</v>
      </c>
      <c r="C5" s="222"/>
      <c r="D5" s="222"/>
      <c r="E5" s="222"/>
      <c r="F5" s="222"/>
      <c r="G5" s="222"/>
      <c r="H5" s="96"/>
      <c r="I5" s="3"/>
      <c r="J5" s="1"/>
    </row>
    <row r="6" spans="1:10" ht="15.6" customHeight="1" x14ac:dyDescent="0.25">
      <c r="A6" s="1"/>
      <c r="B6" s="222"/>
      <c r="C6" s="222"/>
      <c r="D6" s="222"/>
      <c r="E6" s="222"/>
      <c r="F6" s="222"/>
      <c r="G6" s="222"/>
      <c r="H6" s="96"/>
      <c r="I6" s="3"/>
      <c r="J6" s="1"/>
    </row>
    <row r="7" spans="1:10" ht="4.5" customHeight="1" x14ac:dyDescent="0.25">
      <c r="A7" s="1"/>
      <c r="B7" s="95"/>
      <c r="C7" s="95"/>
      <c r="D7" s="95"/>
      <c r="E7" s="95"/>
      <c r="F7" s="95"/>
      <c r="G7" s="95"/>
      <c r="H7" s="95"/>
      <c r="I7" s="3"/>
      <c r="J7" s="1"/>
    </row>
    <row r="8" spans="1:10" ht="15.75" x14ac:dyDescent="0.25">
      <c r="A8" s="1"/>
      <c r="B8" s="223" t="s">
        <v>77</v>
      </c>
      <c r="C8" s="223"/>
      <c r="D8" s="223"/>
      <c r="E8" s="223"/>
      <c r="F8" s="223"/>
      <c r="G8" s="223"/>
      <c r="H8" s="223"/>
      <c r="I8" s="94"/>
      <c r="J8" s="1"/>
    </row>
    <row r="9" spans="1:10" ht="14.25" customHeight="1" x14ac:dyDescent="0.25">
      <c r="A9" s="1"/>
      <c r="B9" s="224" t="s">
        <v>76</v>
      </c>
      <c r="C9" s="224"/>
      <c r="D9" s="224"/>
      <c r="E9" s="224"/>
      <c r="F9" s="224"/>
      <c r="G9" s="224"/>
      <c r="H9" s="224"/>
      <c r="I9" s="26"/>
      <c r="J9" s="1"/>
    </row>
    <row r="10" spans="1:10" ht="27.75" customHeight="1" x14ac:dyDescent="0.25">
      <c r="A10" s="1"/>
      <c r="B10" s="92" t="s">
        <v>75</v>
      </c>
      <c r="C10" s="92" t="s">
        <v>74</v>
      </c>
      <c r="D10" s="92" t="s">
        <v>73</v>
      </c>
      <c r="E10" s="92" t="s">
        <v>72</v>
      </c>
      <c r="F10" s="92" t="s">
        <v>71</v>
      </c>
      <c r="G10" s="93" t="s">
        <v>70</v>
      </c>
      <c r="H10" s="92" t="s">
        <v>69</v>
      </c>
      <c r="I10" s="91"/>
      <c r="J10" s="1"/>
    </row>
    <row r="11" spans="1:10" ht="23.25" customHeight="1" x14ac:dyDescent="0.25">
      <c r="A11" s="1"/>
      <c r="B11" s="109">
        <f>'ggf. Honorare_Ehrenamt'!C11</f>
        <v>0</v>
      </c>
      <c r="C11" s="109">
        <f>'ggf. Honorare_Ehrenamt'!D11</f>
        <v>0</v>
      </c>
      <c r="D11" s="109">
        <f>'ggf. Honorare_Ehrenamt'!E11</f>
        <v>0</v>
      </c>
      <c r="E11" s="109">
        <f>'ggf. Honorare_Ehrenamt'!F11</f>
        <v>0</v>
      </c>
      <c r="F11" s="100">
        <f>D11*E11</f>
        <v>0</v>
      </c>
      <c r="G11" s="90">
        <f>'ggf. Honorare_Ehrenamt'!H11</f>
        <v>0</v>
      </c>
      <c r="H11" s="110">
        <f>'ggf. Honorare_Ehrenamt'!I11</f>
        <v>0</v>
      </c>
      <c r="I11" s="101">
        <f>F11*G11</f>
        <v>0</v>
      </c>
      <c r="J11" s="1"/>
    </row>
    <row r="12" spans="1:10" x14ac:dyDescent="0.25">
      <c r="A12" s="1"/>
      <c r="B12" s="109">
        <f>'ggf. Honorare_Ehrenamt'!C12</f>
        <v>0</v>
      </c>
      <c r="C12" s="109">
        <f>'ggf. Honorare_Ehrenamt'!D12</f>
        <v>0</v>
      </c>
      <c r="D12" s="109">
        <f>'ggf. Honorare_Ehrenamt'!E12</f>
        <v>0</v>
      </c>
      <c r="E12" s="109">
        <f>'ggf. Honorare_Ehrenamt'!F12</f>
        <v>0</v>
      </c>
      <c r="F12" s="100">
        <f t="shared" ref="F12:F18" si="0">D12*E12</f>
        <v>0</v>
      </c>
      <c r="G12" s="90">
        <f>'ggf. Honorare_Ehrenamt'!H12</f>
        <v>0</v>
      </c>
      <c r="H12" s="110">
        <f>'ggf. Honorare_Ehrenamt'!I12</f>
        <v>0</v>
      </c>
      <c r="I12" s="101">
        <f t="shared" ref="I12:I18" si="1">F12*G12</f>
        <v>0</v>
      </c>
      <c r="J12" s="1"/>
    </row>
    <row r="13" spans="1:10" x14ac:dyDescent="0.25">
      <c r="A13" s="1"/>
      <c r="B13" s="109">
        <f>'ggf. Honorare_Ehrenamt'!C13</f>
        <v>0</v>
      </c>
      <c r="C13" s="109">
        <f>'ggf. Honorare_Ehrenamt'!D13</f>
        <v>0</v>
      </c>
      <c r="D13" s="109">
        <f>'ggf. Honorare_Ehrenamt'!E13</f>
        <v>0</v>
      </c>
      <c r="E13" s="109">
        <f>'ggf. Honorare_Ehrenamt'!F13</f>
        <v>0</v>
      </c>
      <c r="F13" s="100">
        <f t="shared" si="0"/>
        <v>0</v>
      </c>
      <c r="G13" s="90">
        <f>'ggf. Honorare_Ehrenamt'!H13</f>
        <v>0</v>
      </c>
      <c r="H13" s="110">
        <f>'ggf. Honorare_Ehrenamt'!I13</f>
        <v>0</v>
      </c>
      <c r="I13" s="101">
        <f t="shared" si="1"/>
        <v>0</v>
      </c>
      <c r="J13" s="1"/>
    </row>
    <row r="14" spans="1:10" x14ac:dyDescent="0.25">
      <c r="A14" s="1"/>
      <c r="B14" s="109">
        <f>'ggf. Honorare_Ehrenamt'!C14</f>
        <v>0</v>
      </c>
      <c r="C14" s="109">
        <f>'ggf. Honorare_Ehrenamt'!D14</f>
        <v>0</v>
      </c>
      <c r="D14" s="109">
        <f>'ggf. Honorare_Ehrenamt'!E14</f>
        <v>0</v>
      </c>
      <c r="E14" s="109">
        <f>'ggf. Honorare_Ehrenamt'!F14</f>
        <v>0</v>
      </c>
      <c r="F14" s="100">
        <f t="shared" si="0"/>
        <v>0</v>
      </c>
      <c r="G14" s="90">
        <f>'ggf. Honorare_Ehrenamt'!H14</f>
        <v>0</v>
      </c>
      <c r="H14" s="110">
        <f>'ggf. Honorare_Ehrenamt'!I14</f>
        <v>0</v>
      </c>
      <c r="I14" s="101">
        <f t="shared" si="1"/>
        <v>0</v>
      </c>
      <c r="J14" s="1"/>
    </row>
    <row r="15" spans="1:10" x14ac:dyDescent="0.25">
      <c r="A15" s="1"/>
      <c r="B15" s="109">
        <f>'ggf. Honorare_Ehrenamt'!C15</f>
        <v>0</v>
      </c>
      <c r="C15" s="109">
        <f>'ggf. Honorare_Ehrenamt'!D15</f>
        <v>0</v>
      </c>
      <c r="D15" s="109">
        <f>'ggf. Honorare_Ehrenamt'!E15</f>
        <v>0</v>
      </c>
      <c r="E15" s="109">
        <f>'ggf. Honorare_Ehrenamt'!F15</f>
        <v>0</v>
      </c>
      <c r="F15" s="100">
        <f t="shared" si="0"/>
        <v>0</v>
      </c>
      <c r="G15" s="90">
        <f>'ggf. Honorare_Ehrenamt'!H15</f>
        <v>0</v>
      </c>
      <c r="H15" s="110">
        <f>'ggf. Honorare_Ehrenamt'!I15</f>
        <v>0</v>
      </c>
      <c r="I15" s="101">
        <f t="shared" si="1"/>
        <v>0</v>
      </c>
      <c r="J15" s="1"/>
    </row>
    <row r="16" spans="1:10" x14ac:dyDescent="0.25">
      <c r="A16" s="1"/>
      <c r="B16" s="109">
        <f>'ggf. Honorare_Ehrenamt'!C16</f>
        <v>0</v>
      </c>
      <c r="C16" s="109">
        <f>'ggf. Honorare_Ehrenamt'!D16</f>
        <v>0</v>
      </c>
      <c r="D16" s="109">
        <f>'ggf. Honorare_Ehrenamt'!E16</f>
        <v>0</v>
      </c>
      <c r="E16" s="109">
        <f>'ggf. Honorare_Ehrenamt'!F16</f>
        <v>0</v>
      </c>
      <c r="F16" s="100">
        <f t="shared" si="0"/>
        <v>0</v>
      </c>
      <c r="G16" s="90">
        <f>'ggf. Honorare_Ehrenamt'!H16</f>
        <v>0</v>
      </c>
      <c r="H16" s="110">
        <f>'ggf. Honorare_Ehrenamt'!I16</f>
        <v>0</v>
      </c>
      <c r="I16" s="101">
        <f t="shared" si="1"/>
        <v>0</v>
      </c>
      <c r="J16" s="1"/>
    </row>
    <row r="17" spans="1:10" x14ac:dyDescent="0.25">
      <c r="A17" s="1"/>
      <c r="B17" s="109">
        <f>'ggf. Honorare_Ehrenamt'!C17</f>
        <v>0</v>
      </c>
      <c r="C17" s="109">
        <f>'ggf. Honorare_Ehrenamt'!D17</f>
        <v>0</v>
      </c>
      <c r="D17" s="109">
        <f>'ggf. Honorare_Ehrenamt'!E17</f>
        <v>0</v>
      </c>
      <c r="E17" s="109">
        <f>'ggf. Honorare_Ehrenamt'!F17</f>
        <v>0</v>
      </c>
      <c r="F17" s="100">
        <f t="shared" si="0"/>
        <v>0</v>
      </c>
      <c r="G17" s="90">
        <f>'ggf. Honorare_Ehrenamt'!H17</f>
        <v>0</v>
      </c>
      <c r="H17" s="110">
        <f>'ggf. Honorare_Ehrenamt'!I17</f>
        <v>0</v>
      </c>
      <c r="I17" s="101">
        <f t="shared" si="1"/>
        <v>0</v>
      </c>
      <c r="J17" s="1"/>
    </row>
    <row r="18" spans="1:10" x14ac:dyDescent="0.25">
      <c r="A18" s="1"/>
      <c r="B18" s="109">
        <f>'ggf. Honorare_Ehrenamt'!C18</f>
        <v>0</v>
      </c>
      <c r="C18" s="109">
        <f>'ggf. Honorare_Ehrenamt'!D18</f>
        <v>0</v>
      </c>
      <c r="D18" s="109">
        <f>'ggf. Honorare_Ehrenamt'!E18</f>
        <v>0</v>
      </c>
      <c r="E18" s="109">
        <f>'ggf. Honorare_Ehrenamt'!F18</f>
        <v>0</v>
      </c>
      <c r="F18" s="100">
        <f t="shared" si="0"/>
        <v>0</v>
      </c>
      <c r="G18" s="90">
        <f>'ggf. Honorare_Ehrenamt'!H18</f>
        <v>0</v>
      </c>
      <c r="H18" s="110">
        <f>'ggf. Honorare_Ehrenamt'!I18</f>
        <v>0</v>
      </c>
      <c r="I18" s="101">
        <f t="shared" si="1"/>
        <v>0</v>
      </c>
      <c r="J18" s="1"/>
    </row>
    <row r="19" spans="1:10" ht="26.25" customHeight="1" x14ac:dyDescent="0.25">
      <c r="A19" s="1"/>
      <c r="B19" s="98"/>
      <c r="C19" s="98"/>
      <c r="D19" s="88"/>
      <c r="E19" s="88"/>
      <c r="F19" s="87"/>
      <c r="G19" s="86"/>
      <c r="H19" s="85" t="s">
        <v>68</v>
      </c>
      <c r="I19" s="84"/>
      <c r="J19" s="1"/>
    </row>
    <row r="20" spans="1:10" ht="94.15" customHeight="1" x14ac:dyDescent="0.25">
      <c r="A20" s="1"/>
      <c r="B20" s="219" t="s">
        <v>82</v>
      </c>
      <c r="C20" s="219"/>
      <c r="D20" s="219"/>
      <c r="E20" s="219"/>
      <c r="F20" s="219"/>
      <c r="G20" s="219"/>
      <c r="H20" s="219"/>
      <c r="I20" s="219"/>
      <c r="J20" s="1"/>
    </row>
    <row r="21" spans="1:10" ht="48.75" customHeight="1" x14ac:dyDescent="0.25">
      <c r="A21" s="1"/>
      <c r="B21" s="219" t="s">
        <v>81</v>
      </c>
      <c r="C21" s="219"/>
      <c r="D21" s="219"/>
      <c r="E21" s="219"/>
      <c r="F21" s="219"/>
      <c r="G21" s="219"/>
      <c r="H21" s="219"/>
      <c r="I21" s="219"/>
      <c r="J21" s="1"/>
    </row>
  </sheetData>
  <mergeCells count="8">
    <mergeCell ref="B20:I20"/>
    <mergeCell ref="B21:I21"/>
    <mergeCell ref="B2:H2"/>
    <mergeCell ref="B3:H3"/>
    <mergeCell ref="B4:H4"/>
    <mergeCell ref="B5:G6"/>
    <mergeCell ref="B8:H8"/>
    <mergeCell ref="B9:H9"/>
  </mergeCells>
  <dataValidations count="2">
    <dataValidation type="decimal" allowBlank="1" showInputMessage="1" showErrorMessage="1" error="Es können nur Dezimal-Werte eingegeben werden." sqref="I9:I19">
      <formula1>-10000000</formula1>
      <formula2>100000000</formula2>
    </dataValidation>
    <dataValidation type="whole" allowBlank="1" showInputMessage="1" showErrorMessage="1" error="Bitte das Jahr vierstellig eingeben." sqref="I8">
      <formula1>2013</formula1>
      <formula2>2100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Ausgaben</vt:lpstr>
      <vt:lpstr>Finanzierungsplan</vt:lpstr>
      <vt:lpstr>ggf. Verwaltungsgemeinkosten</vt:lpstr>
      <vt:lpstr>Stellenplan</vt:lpstr>
      <vt:lpstr>Stellenplan bewilligt</vt:lpstr>
      <vt:lpstr>ggf. Honorare_Ehrenamt</vt:lpstr>
      <vt:lpstr>Honorare_Ehrenamt bewilligt</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Brodtmann, Tanja (Soziales)</dc:creator>
  <cp:lastModifiedBy>Brodtmann, Tanja (Soziales)</cp:lastModifiedBy>
  <cp:lastPrinted>2024-11-25T10:10:18Z</cp:lastPrinted>
  <dcterms:created xsi:type="dcterms:W3CDTF">2024-11-07T10:37:15Z</dcterms:created>
  <dcterms:modified xsi:type="dcterms:W3CDTF">2025-09-15T11:38:03Z</dcterms:modified>
</cp:coreProperties>
</file>